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hguillen\Downloads\"/>
    </mc:Choice>
  </mc:AlternateContent>
  <xr:revisionPtr revIDLastSave="0" documentId="13_ncr:1_{EE962BB5-1F6A-465B-9DFB-A782987A6339}" xr6:coauthVersionLast="47" xr6:coauthVersionMax="47" xr10:uidLastSave="{00000000-0000-0000-0000-000000000000}"/>
  <bookViews>
    <workbookView xWindow="-105" yWindow="0" windowWidth="14610" windowHeight="15585" tabRatio="599"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G38" i="2"/>
  <c r="ES37" i="2"/>
  <c r="ES36" i="2"/>
  <c r="ES35" i="2"/>
  <c r="EG34" i="2"/>
  <c r="ES34" i="2" s="1"/>
  <c r="ES33" i="2"/>
  <c r="ES32" i="2"/>
  <c r="ER31" i="2"/>
  <c r="EQ31" i="2"/>
  <c r="EP31" i="2"/>
  <c r="EO31" i="2"/>
  <c r="EN31" i="2"/>
  <c r="EM31" i="2"/>
  <c r="EL31" i="2"/>
  <c r="EK31" i="2"/>
  <c r="EJ31" i="2"/>
  <c r="EI31" i="2"/>
  <c r="EH31" i="2"/>
  <c r="EG31" i="2"/>
  <c r="ES30" i="2"/>
  <c r="ES29" i="2"/>
  <c r="ER28" i="2"/>
  <c r="ER38" i="2" s="1"/>
  <c r="EQ28" i="2"/>
  <c r="EQ38" i="2" s="1"/>
  <c r="EP28" i="2"/>
  <c r="EP38" i="2" s="1"/>
  <c r="EO28" i="2"/>
  <c r="EO38" i="2" s="1"/>
  <c r="EN28" i="2"/>
  <c r="EN38" i="2" s="1"/>
  <c r="EM28" i="2"/>
  <c r="EM38" i="2" s="1"/>
  <c r="EL28" i="2"/>
  <c r="EL38" i="2" s="1"/>
  <c r="EK28" i="2"/>
  <c r="EJ28" i="2"/>
  <c r="EI28" i="2"/>
  <c r="EH28" i="2"/>
  <c r="EH38" i="2" s="1"/>
  <c r="EG28" i="2"/>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L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K38" i="2" l="1"/>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<sst xmlns="http://schemas.openxmlformats.org/spreadsheetml/2006/main" count="2167" uniqueCount="162">
  <si>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</si>
  <si>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</si>
  <si>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</si>
  <si>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</si>
  <si>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</si>
  <si>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</si>
  <si>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</si>
  <si>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</si>
  <si>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</si>
  <si>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</si>
  <si>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</si>
  <si>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</si>
  <si>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</si>
  <si>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</si>
  <si>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</si>
  <si>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</si>
  <si>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</si>
  <si>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</si>
  <si>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</si>
  <si>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</si>
  <si>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</si>
  <si>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</si>
  <si>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</si>
  <si>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</si>
  <si>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</si>
  <si>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</si>
  <si>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</si>
  <si>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</si>
  <si>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</si>
  <si>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</si>
  <si>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</si>
  <si>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</si>
  <si>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</si>
  <si>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</si>
  <si>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</si>
  <si>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</si>
  <si>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</si>
  <si>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</si>
  <si>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</si>
  <si>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</si>
  <si>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</si>
  <si>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</si>
  <si>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</si>
  <si>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</si>
  <si>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</si>
  <si>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</si>
  <si>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</si>
  <si>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</si>
  <si>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</si>
  <si>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</si>
  <si>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</si>
  <si>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</si>
  <si>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</si>
  <si>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</si>
  <si>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</si>
  <si>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</si>
  <si>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</si>
  <si>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</si>
  <si>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</si>
  <si>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</si>
  <si>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</si>
  <si>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</si>
  <si>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</si>
  <si>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</si>
  <si>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</si>
  <si>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</si>
  <si>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</si>
  <si>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</si>
  <si>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</si>
  <si>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</si>
  <si>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</si>
  <si>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</si>
  <si>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</si>
  <si>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</si>
  <si>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</si>
  <si>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</si>
  <si>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</si>
  <si>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</si>
  <si>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</si>
  <si>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</si>
  <si>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</si>
  <si>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</si>
  <si>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</si>
  <si>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</si>
  <si>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</si>
  <si>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</si>
  <si>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</si>
  <si>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</si>
  <si>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</si>
  <si>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</si>
  <si>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</si>
  <si>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</si>
  <si>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</si>
  <si>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</si>
  <si>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</si>
  <si>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</si>
  <si>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</si>
  <si>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</si>
  <si>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</si>
  <si>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</si>
  <si>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</si>
  <si>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</si>
  <si>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</si>
  <si>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</si>
  <si>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</si>
  <si>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</si>
  <si>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</si>
  <si>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</si>
  <si>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</si>
  <si>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</si>
  <si>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</si>
  <si>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</si>
  <si>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</si>
  <si>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</si>
  <si>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</si>
  <si>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</si>
  <si>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</si>
  <si>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</si>
  <si>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</si>
  <si>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</si>
  <si>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</si>
  <si>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</si>
  <si>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</si>
  <si>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</si>
  <si>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</si>
  <si>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</si>
  <si>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</si>
  <si>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</si>
  <si>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</si>
  <si>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</si>
  <si>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</si>
  <si>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</si>
  <si>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</si>
  <si>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</si>
  <si>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</si>
  <si>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</si>
  <si>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</si>
  <si>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</si>
  <si>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</si>
  <si>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</si>
  <si>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</si>
  <si>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</si>
  <si>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</si>
  <si>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</si>
  <si>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</si>
  <si>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</si>
  <si>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</si>
  <si>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</si>
  <si>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</si>
  <si>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</si>
  <si>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</si>
  <si>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</si>
  <si>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</si>
  <si>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</si>
  <si>
    <t>99.97%</t>
  </si>
  <si>
    <t>94.18%</t>
  </si>
  <si>
    <t>92.95%</t>
  </si>
  <si>
    <t>93.42%</t>
  </si>
  <si>
    <t>92.48%</t>
  </si>
  <si>
    <t>0.06%</t>
  </si>
  <si>
    <t>16,319,615</t>
  </si>
  <si>
    <t>15,832,816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</si>
</sst>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3" t="s">
        <v>2</v>
      </c>
      <c r="D6" s="94"/>
    </row>
    <row r="7" spans="3:4" s="80" customFormat="1" ht="12" x14ac:dyDescent="0.2">
      <c r="C7" s="95"/>
      <c r="D7" s="95"/>
    </row>
    <row r="8" spans="3:4" s="81" customFormat="1" ht="24.75" customHeight="1" thickBot="1" x14ac:dyDescent="0.3">
      <c r="C8" s="96"/>
      <c r="D8" s="96"/>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80" zoomScaleNormal="80" workbookViewId="0">
      <pane xSplit="2" ySplit="3" topLeftCell="EQ4" activePane="bottomRight" state="frozen"/>
      <selection pane="topRight" activeCell="C1" sqref="C1"/>
      <selection pane="bottomLeft" activeCell="A4" sqref="A4"/>
      <selection pane="bottomRight" activeCell="EU19" sqref="EU19:EU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384" width="11.42578125" style="3"/>
  </cols>
  <sheetData>
    <row r="1" spans="1:159" ht="15" x14ac:dyDescent="0.25">
      <c r="A1" s="102" t="s">
        <v>0</v>
      </c>
      <c r="B1" s="102"/>
    </row>
    <row r="2" spans="1:159" ht="30" customHeight="1" x14ac:dyDescent="0.2">
      <c r="A2" s="103" t="s">
        <v>9</v>
      </c>
      <c r="B2" s="103"/>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
      <c r="A3" s="104" t="s">
        <v>10</v>
      </c>
      <c r="B3" s="104"/>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5" x14ac:dyDescent="0.25">
      <c r="B6" s="100" t="s">
        <v>12</v>
      </c>
      <c r="C6" s="100" t="s">
        <v>13</v>
      </c>
      <c r="D6" s="97">
        <v>2013</v>
      </c>
      <c r="E6" s="97"/>
      <c r="F6" s="97"/>
      <c r="G6" s="97"/>
      <c r="H6" s="97"/>
      <c r="I6" s="97"/>
      <c r="J6" s="97"/>
      <c r="K6" s="97"/>
      <c r="L6" s="97"/>
      <c r="M6" s="97"/>
      <c r="N6" s="97"/>
      <c r="O6" s="97"/>
      <c r="P6" s="98" t="s">
        <v>14</v>
      </c>
      <c r="Q6" s="97">
        <v>2014</v>
      </c>
      <c r="R6" s="97"/>
      <c r="S6" s="97"/>
      <c r="T6" s="97"/>
      <c r="U6" s="97"/>
      <c r="V6" s="97"/>
      <c r="W6" s="97"/>
      <c r="X6" s="97"/>
      <c r="Y6" s="97"/>
      <c r="Z6" s="97"/>
      <c r="AA6" s="97"/>
      <c r="AB6" s="97"/>
      <c r="AC6" s="98" t="s">
        <v>15</v>
      </c>
      <c r="AD6" s="97">
        <v>2015</v>
      </c>
      <c r="AE6" s="97"/>
      <c r="AF6" s="97"/>
      <c r="AG6" s="97"/>
      <c r="AH6" s="97"/>
      <c r="AI6" s="97"/>
      <c r="AJ6" s="97"/>
      <c r="AK6" s="97"/>
      <c r="AL6" s="97"/>
      <c r="AM6" s="97"/>
      <c r="AN6" s="97"/>
      <c r="AO6" s="97"/>
      <c r="AP6" s="98" t="s">
        <v>16</v>
      </c>
      <c r="AQ6" s="97">
        <v>2016</v>
      </c>
      <c r="AR6" s="97"/>
      <c r="AS6" s="97"/>
      <c r="AT6" s="97"/>
      <c r="AU6" s="97"/>
      <c r="AV6" s="97"/>
      <c r="AW6" s="97"/>
      <c r="AX6" s="97"/>
      <c r="AY6" s="97"/>
      <c r="AZ6" s="97"/>
      <c r="BA6" s="97"/>
      <c r="BB6" s="97"/>
      <c r="BC6" s="98" t="s">
        <v>17</v>
      </c>
      <c r="BD6" s="97">
        <v>2017</v>
      </c>
      <c r="BE6" s="97"/>
      <c r="BF6" s="97"/>
      <c r="BG6" s="97"/>
      <c r="BH6" s="97"/>
      <c r="BI6" s="97"/>
      <c r="BJ6" s="97"/>
      <c r="BK6" s="97"/>
      <c r="BL6" s="97"/>
      <c r="BM6" s="97"/>
      <c r="BN6" s="97"/>
      <c r="BO6" s="97"/>
      <c r="BP6" s="98" t="s">
        <v>18</v>
      </c>
      <c r="BQ6" s="97">
        <v>2018</v>
      </c>
      <c r="BR6" s="97"/>
      <c r="BS6" s="97"/>
      <c r="BT6" s="97"/>
      <c r="BU6" s="97"/>
      <c r="BV6" s="97"/>
      <c r="BW6" s="97"/>
      <c r="BX6" s="97"/>
      <c r="BY6" s="97"/>
      <c r="BZ6" s="97"/>
      <c r="CA6" s="97"/>
      <c r="CB6" s="97"/>
      <c r="CC6" s="98" t="s">
        <v>19</v>
      </c>
      <c r="CD6" s="97">
        <v>2019</v>
      </c>
      <c r="CE6" s="97"/>
      <c r="CF6" s="97"/>
      <c r="CG6" s="97"/>
      <c r="CH6" s="97"/>
      <c r="CI6" s="97"/>
      <c r="CJ6" s="97"/>
      <c r="CK6" s="97"/>
      <c r="CL6" s="97"/>
      <c r="CM6" s="97"/>
      <c r="CN6" s="97"/>
      <c r="CO6" s="97"/>
      <c r="CP6" s="98" t="s">
        <v>20</v>
      </c>
      <c r="CQ6" s="97">
        <v>2020</v>
      </c>
      <c r="CR6" s="97"/>
      <c r="CS6" s="97"/>
      <c r="CT6" s="97"/>
      <c r="CU6" s="97"/>
      <c r="CV6" s="97"/>
      <c r="CW6" s="97"/>
      <c r="CX6" s="97"/>
      <c r="CY6" s="97"/>
      <c r="CZ6" s="97"/>
      <c r="DA6" s="97"/>
      <c r="DB6" s="97"/>
      <c r="DC6" s="98" t="s">
        <v>21</v>
      </c>
      <c r="DD6" s="97">
        <v>2021</v>
      </c>
      <c r="DE6" s="97"/>
      <c r="DF6" s="97"/>
      <c r="DG6" s="97"/>
      <c r="DH6" s="97"/>
      <c r="DI6" s="97"/>
      <c r="DJ6" s="97"/>
      <c r="DK6" s="97"/>
      <c r="DL6" s="97"/>
      <c r="DM6" s="97"/>
      <c r="DN6" s="97"/>
      <c r="DO6" s="97"/>
      <c r="DP6" s="98" t="s">
        <v>22</v>
      </c>
      <c r="DQ6" s="97">
        <v>2022</v>
      </c>
      <c r="DR6" s="97"/>
      <c r="DS6" s="97"/>
      <c r="DT6" s="97"/>
      <c r="DU6" s="97"/>
      <c r="DV6" s="97"/>
      <c r="DW6" s="97"/>
      <c r="DX6" s="97"/>
      <c r="DY6" s="97"/>
      <c r="DZ6" s="97"/>
      <c r="EA6" s="97"/>
      <c r="EB6" s="97"/>
      <c r="EC6" s="98" t="s">
        <v>23</v>
      </c>
      <c r="ED6" s="97">
        <v>2023</v>
      </c>
      <c r="EE6" s="97"/>
      <c r="EF6" s="97"/>
      <c r="EG6" s="97"/>
      <c r="EH6" s="97"/>
      <c r="EI6" s="97"/>
      <c r="EJ6" s="97"/>
      <c r="EK6" s="97"/>
      <c r="EL6" s="97"/>
      <c r="EM6" s="97"/>
      <c r="EN6" s="97"/>
      <c r="EO6" s="97"/>
      <c r="EP6" s="98" t="s">
        <v>24</v>
      </c>
      <c r="EQ6" s="97">
        <v>2024</v>
      </c>
      <c r="ER6" s="97"/>
      <c r="ES6" s="97"/>
      <c r="ET6" s="97"/>
      <c r="EU6" s="97"/>
      <c r="EV6" s="97"/>
      <c r="EW6" s="97"/>
      <c r="EX6" s="97"/>
      <c r="EY6" s="97"/>
      <c r="EZ6" s="97"/>
      <c r="FA6" s="97"/>
      <c r="FB6" s="97"/>
      <c r="FC6" s="98" t="s">
        <v>153</v>
      </c>
    </row>
    <row r="7" spans="1:159" ht="18.75" customHeight="1" x14ac:dyDescent="0.2">
      <c r="B7" s="101"/>
      <c r="C7" s="101"/>
      <c r="D7" s="11" t="s">
        <v>25</v>
      </c>
      <c r="E7" s="11" t="s">
        <v>26</v>
      </c>
      <c r="F7" s="11" t="s">
        <v>27</v>
      </c>
      <c r="G7" s="11" t="s">
        <v>28</v>
      </c>
      <c r="H7" s="11" t="s">
        <v>29</v>
      </c>
      <c r="I7" s="11" t="s">
        <v>30</v>
      </c>
      <c r="J7" s="11" t="s">
        <v>31</v>
      </c>
      <c r="K7" s="11" t="s">
        <v>32</v>
      </c>
      <c r="L7" s="11" t="s">
        <v>33</v>
      </c>
      <c r="M7" s="11" t="s">
        <v>34</v>
      </c>
      <c r="N7" s="11" t="s">
        <v>35</v>
      </c>
      <c r="O7" s="11" t="s">
        <v>36</v>
      </c>
      <c r="P7" s="99"/>
      <c r="Q7" s="11" t="s">
        <v>25</v>
      </c>
      <c r="R7" s="11" t="s">
        <v>26</v>
      </c>
      <c r="S7" s="11" t="s">
        <v>27</v>
      </c>
      <c r="T7" s="11" t="s">
        <v>28</v>
      </c>
      <c r="U7" s="11" t="s">
        <v>29</v>
      </c>
      <c r="V7" s="11" t="s">
        <v>30</v>
      </c>
      <c r="W7" s="11" t="s">
        <v>31</v>
      </c>
      <c r="X7" s="11" t="s">
        <v>32</v>
      </c>
      <c r="Y7" s="11" t="s">
        <v>33</v>
      </c>
      <c r="Z7" s="11" t="s">
        <v>34</v>
      </c>
      <c r="AA7" s="11" t="s">
        <v>35</v>
      </c>
      <c r="AB7" s="11" t="s">
        <v>36</v>
      </c>
      <c r="AC7" s="99"/>
      <c r="AD7" s="11" t="s">
        <v>25</v>
      </c>
      <c r="AE7" s="11" t="s">
        <v>26</v>
      </c>
      <c r="AF7" s="11" t="s">
        <v>27</v>
      </c>
      <c r="AG7" s="11" t="s">
        <v>28</v>
      </c>
      <c r="AH7" s="11" t="s">
        <v>29</v>
      </c>
      <c r="AI7" s="11" t="s">
        <v>30</v>
      </c>
      <c r="AJ7" s="11" t="s">
        <v>31</v>
      </c>
      <c r="AK7" s="11" t="s">
        <v>32</v>
      </c>
      <c r="AL7" s="11" t="s">
        <v>33</v>
      </c>
      <c r="AM7" s="11" t="s">
        <v>34</v>
      </c>
      <c r="AN7" s="11" t="s">
        <v>35</v>
      </c>
      <c r="AO7" s="11" t="s">
        <v>36</v>
      </c>
      <c r="AP7" s="99"/>
      <c r="AQ7" s="11" t="s">
        <v>25</v>
      </c>
      <c r="AR7" s="11" t="s">
        <v>26</v>
      </c>
      <c r="AS7" s="11" t="s">
        <v>27</v>
      </c>
      <c r="AT7" s="11" t="s">
        <v>28</v>
      </c>
      <c r="AU7" s="11" t="s">
        <v>29</v>
      </c>
      <c r="AV7" s="11" t="s">
        <v>30</v>
      </c>
      <c r="AW7" s="11" t="s">
        <v>31</v>
      </c>
      <c r="AX7" s="11" t="s">
        <v>32</v>
      </c>
      <c r="AY7" s="11" t="s">
        <v>33</v>
      </c>
      <c r="AZ7" s="11" t="s">
        <v>34</v>
      </c>
      <c r="BA7" s="11" t="s">
        <v>35</v>
      </c>
      <c r="BB7" s="11" t="s">
        <v>36</v>
      </c>
      <c r="BC7" s="99"/>
      <c r="BD7" s="11" t="s">
        <v>25</v>
      </c>
      <c r="BE7" s="11" t="s">
        <v>26</v>
      </c>
      <c r="BF7" s="11" t="s">
        <v>27</v>
      </c>
      <c r="BG7" s="11" t="s">
        <v>28</v>
      </c>
      <c r="BH7" s="11" t="s">
        <v>29</v>
      </c>
      <c r="BI7" s="11" t="s">
        <v>30</v>
      </c>
      <c r="BJ7" s="11" t="s">
        <v>31</v>
      </c>
      <c r="BK7" s="11" t="s">
        <v>32</v>
      </c>
      <c r="BL7" s="11" t="s">
        <v>33</v>
      </c>
      <c r="BM7" s="11" t="s">
        <v>34</v>
      </c>
      <c r="BN7" s="11" t="s">
        <v>35</v>
      </c>
      <c r="BO7" s="11" t="s">
        <v>36</v>
      </c>
      <c r="BP7" s="99"/>
      <c r="BQ7" s="11" t="s">
        <v>25</v>
      </c>
      <c r="BR7" s="11" t="s">
        <v>26</v>
      </c>
      <c r="BS7" s="11" t="s">
        <v>27</v>
      </c>
      <c r="BT7" s="11" t="s">
        <v>28</v>
      </c>
      <c r="BU7" s="11" t="s">
        <v>29</v>
      </c>
      <c r="BV7" s="11" t="s">
        <v>30</v>
      </c>
      <c r="BW7" s="11" t="s">
        <v>31</v>
      </c>
      <c r="BX7" s="11" t="s">
        <v>32</v>
      </c>
      <c r="BY7" s="11" t="s">
        <v>33</v>
      </c>
      <c r="BZ7" s="11" t="s">
        <v>34</v>
      </c>
      <c r="CA7" s="11" t="s">
        <v>35</v>
      </c>
      <c r="CB7" s="11" t="s">
        <v>36</v>
      </c>
      <c r="CC7" s="99"/>
      <c r="CD7" s="11" t="s">
        <v>25</v>
      </c>
      <c r="CE7" s="11" t="s">
        <v>26</v>
      </c>
      <c r="CF7" s="11" t="s">
        <v>27</v>
      </c>
      <c r="CG7" s="11" t="s">
        <v>28</v>
      </c>
      <c r="CH7" s="11" t="s">
        <v>29</v>
      </c>
      <c r="CI7" s="11" t="s">
        <v>30</v>
      </c>
      <c r="CJ7" s="11" t="s">
        <v>31</v>
      </c>
      <c r="CK7" s="11" t="s">
        <v>32</v>
      </c>
      <c r="CL7" s="11" t="s">
        <v>33</v>
      </c>
      <c r="CM7" s="11" t="s">
        <v>34</v>
      </c>
      <c r="CN7" s="11" t="s">
        <v>35</v>
      </c>
      <c r="CO7" s="11" t="s">
        <v>36</v>
      </c>
      <c r="CP7" s="99"/>
      <c r="CQ7" s="11" t="s">
        <v>25</v>
      </c>
      <c r="CR7" s="11" t="s">
        <v>26</v>
      </c>
      <c r="CS7" s="11" t="s">
        <v>27</v>
      </c>
      <c r="CT7" s="11" t="s">
        <v>28</v>
      </c>
      <c r="CU7" s="11" t="s">
        <v>29</v>
      </c>
      <c r="CV7" s="11" t="s">
        <v>30</v>
      </c>
      <c r="CW7" s="11" t="s">
        <v>31</v>
      </c>
      <c r="CX7" s="11" t="s">
        <v>32</v>
      </c>
      <c r="CY7" s="11" t="s">
        <v>33</v>
      </c>
      <c r="CZ7" s="11" t="s">
        <v>34</v>
      </c>
      <c r="DA7" s="11" t="s">
        <v>35</v>
      </c>
      <c r="DB7" s="11" t="s">
        <v>36</v>
      </c>
      <c r="DC7" s="99"/>
      <c r="DD7" s="11" t="s">
        <v>25</v>
      </c>
      <c r="DE7" s="11" t="s">
        <v>26</v>
      </c>
      <c r="DF7" s="11" t="s">
        <v>27</v>
      </c>
      <c r="DG7" s="11" t="s">
        <v>28</v>
      </c>
      <c r="DH7" s="11" t="s">
        <v>29</v>
      </c>
      <c r="DI7" s="11" t="s">
        <v>30</v>
      </c>
      <c r="DJ7" s="11" t="s">
        <v>31</v>
      </c>
      <c r="DK7" s="11" t="s">
        <v>32</v>
      </c>
      <c r="DL7" s="11" t="s">
        <v>33</v>
      </c>
      <c r="DM7" s="11" t="s">
        <v>34</v>
      </c>
      <c r="DN7" s="11" t="s">
        <v>35</v>
      </c>
      <c r="DO7" s="11" t="s">
        <v>36</v>
      </c>
      <c r="DP7" s="99"/>
      <c r="DQ7" s="11" t="s">
        <v>25</v>
      </c>
      <c r="DR7" s="11" t="s">
        <v>26</v>
      </c>
      <c r="DS7" s="11" t="s">
        <v>27</v>
      </c>
      <c r="DT7" s="11" t="s">
        <v>28</v>
      </c>
      <c r="DU7" s="11" t="s">
        <v>29</v>
      </c>
      <c r="DV7" s="11" t="s">
        <v>30</v>
      </c>
      <c r="DW7" s="11" t="s">
        <v>31</v>
      </c>
      <c r="DX7" s="11" t="s">
        <v>32</v>
      </c>
      <c r="DY7" s="11" t="s">
        <v>33</v>
      </c>
      <c r="DZ7" s="11" t="s">
        <v>34</v>
      </c>
      <c r="EA7" s="11" t="s">
        <v>35</v>
      </c>
      <c r="EB7" s="11" t="s">
        <v>36</v>
      </c>
      <c r="EC7" s="99"/>
      <c r="ED7" s="11" t="s">
        <v>25</v>
      </c>
      <c r="EE7" s="11" t="s">
        <v>26</v>
      </c>
      <c r="EF7" s="11" t="s">
        <v>27</v>
      </c>
      <c r="EG7" s="11" t="s">
        <v>28</v>
      </c>
      <c r="EH7" s="11" t="s">
        <v>29</v>
      </c>
      <c r="EI7" s="11" t="s">
        <v>30</v>
      </c>
      <c r="EJ7" s="11" t="s">
        <v>31</v>
      </c>
      <c r="EK7" s="11" t="s">
        <v>32</v>
      </c>
      <c r="EL7" s="11" t="s">
        <v>33</v>
      </c>
      <c r="EM7" s="11" t="s">
        <v>34</v>
      </c>
      <c r="EN7" s="11" t="s">
        <v>35</v>
      </c>
      <c r="EO7" s="11" t="s">
        <v>36</v>
      </c>
      <c r="EP7" s="99"/>
      <c r="EQ7" s="11" t="s">
        <v>25</v>
      </c>
      <c r="ER7" s="11" t="s">
        <v>26</v>
      </c>
      <c r="ES7" s="11" t="s">
        <v>27</v>
      </c>
      <c r="ET7" s="11" t="s">
        <v>28</v>
      </c>
      <c r="EU7" s="11" t="s">
        <v>29</v>
      </c>
      <c r="EV7" s="11" t="s">
        <v>30</v>
      </c>
      <c r="EW7" s="11" t="s">
        <v>31</v>
      </c>
      <c r="EX7" s="11" t="s">
        <v>32</v>
      </c>
      <c r="EY7" s="11" t="s">
        <v>33</v>
      </c>
      <c r="EZ7" s="11" t="s">
        <v>34</v>
      </c>
      <c r="FA7" s="11" t="s">
        <v>35</v>
      </c>
      <c r="FB7" s="11" t="s">
        <v>36</v>
      </c>
      <c r="FC7" s="99"/>
    </row>
    <row r="8" spans="1:159" ht="15" customHeight="1" x14ac:dyDescent="0.2">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200753</v>
      </c>
      <c r="EV8" s="14"/>
      <c r="EW8" s="14"/>
      <c r="EX8" s="14"/>
      <c r="EY8" s="14"/>
      <c r="EZ8" s="14"/>
      <c r="FA8" s="14"/>
      <c r="FB8" s="14"/>
      <c r="FC8" s="14">
        <f>+SUM(EQ8:FB8)</f>
        <v>934460.31</v>
      </c>
    </row>
    <row r="9" spans="1:159" ht="14.25" x14ac:dyDescent="0.2">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26930931</v>
      </c>
      <c r="EV9" s="14"/>
      <c r="EW9" s="14"/>
      <c r="EX9" s="14"/>
      <c r="EY9" s="14"/>
      <c r="EZ9" s="14"/>
      <c r="FA9" s="14"/>
      <c r="FB9" s="14"/>
      <c r="FC9" s="14">
        <f t="shared" ref="FC9:FC14" si="11">+SUM(EQ9:FB9)</f>
        <v>132914710.78999999</v>
      </c>
    </row>
    <row r="10" spans="1:159" ht="14.25" x14ac:dyDescent="0.2">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4.25" x14ac:dyDescent="0.2">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4.25" x14ac:dyDescent="0.2">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400382</v>
      </c>
      <c r="EV12" s="14"/>
      <c r="EW12" s="14"/>
      <c r="EX12" s="14"/>
      <c r="EY12" s="14"/>
      <c r="EZ12" s="14"/>
      <c r="FA12" s="14"/>
      <c r="FB12" s="14"/>
      <c r="FC12" s="14">
        <f t="shared" si="11"/>
        <v>2534902.73</v>
      </c>
    </row>
    <row r="13" spans="1:159" ht="14.25" x14ac:dyDescent="0.2">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v>
      </c>
      <c r="EV13" s="14"/>
      <c r="EW13" s="14"/>
      <c r="EX13" s="14"/>
      <c r="EY13" s="14"/>
      <c r="EZ13" s="14"/>
      <c r="FA13" s="14"/>
      <c r="FB13" s="14"/>
      <c r="FC13" s="14">
        <f t="shared" si="11"/>
        <v>2341749.0099999998</v>
      </c>
    </row>
    <row r="14" spans="1:159" ht="14.25" x14ac:dyDescent="0.2">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c r="EW14" s="14"/>
      <c r="EX14" s="14"/>
      <c r="EY14" s="14"/>
      <c r="EZ14" s="14"/>
      <c r="FA14" s="14"/>
      <c r="FB14" s="14"/>
      <c r="FC14" s="14">
        <f t="shared" si="11"/>
        <v>4876651.74</v>
      </c>
    </row>
    <row r="15" spans="1:159"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5"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5" x14ac:dyDescent="0.25">
      <c r="B17" s="100" t="s">
        <v>12</v>
      </c>
      <c r="C17" s="100" t="s">
        <v>13</v>
      </c>
      <c r="D17" s="97">
        <v>2013</v>
      </c>
      <c r="E17" s="97"/>
      <c r="F17" s="97"/>
      <c r="G17" s="97"/>
      <c r="H17" s="97"/>
      <c r="I17" s="97"/>
      <c r="J17" s="97"/>
      <c r="K17" s="97"/>
      <c r="L17" s="97"/>
      <c r="M17" s="97"/>
      <c r="N17" s="97"/>
      <c r="O17" s="97"/>
      <c r="P17" s="98" t="s">
        <v>14</v>
      </c>
      <c r="Q17" s="97">
        <v>2014</v>
      </c>
      <c r="R17" s="97"/>
      <c r="S17" s="97"/>
      <c r="T17" s="97"/>
      <c r="U17" s="97"/>
      <c r="V17" s="97"/>
      <c r="W17" s="97"/>
      <c r="X17" s="97"/>
      <c r="Y17" s="97"/>
      <c r="Z17" s="97"/>
      <c r="AA17" s="97"/>
      <c r="AB17" s="97"/>
      <c r="AC17" s="98" t="s">
        <v>15</v>
      </c>
      <c r="AD17" s="97">
        <v>2015</v>
      </c>
      <c r="AE17" s="97"/>
      <c r="AF17" s="97"/>
      <c r="AG17" s="97"/>
      <c r="AH17" s="97"/>
      <c r="AI17" s="97"/>
      <c r="AJ17" s="97"/>
      <c r="AK17" s="97"/>
      <c r="AL17" s="97"/>
      <c r="AM17" s="97"/>
      <c r="AN17" s="97"/>
      <c r="AO17" s="97"/>
      <c r="AP17" s="98" t="s">
        <v>16</v>
      </c>
      <c r="AQ17" s="97">
        <v>2016</v>
      </c>
      <c r="AR17" s="97"/>
      <c r="AS17" s="97"/>
      <c r="AT17" s="97"/>
      <c r="AU17" s="97"/>
      <c r="AV17" s="97"/>
      <c r="AW17" s="97"/>
      <c r="AX17" s="97"/>
      <c r="AY17" s="97"/>
      <c r="AZ17" s="97"/>
      <c r="BA17" s="97"/>
      <c r="BB17" s="97"/>
      <c r="BC17" s="98" t="s">
        <v>17</v>
      </c>
      <c r="BD17" s="97">
        <v>2017</v>
      </c>
      <c r="BE17" s="97"/>
      <c r="BF17" s="97"/>
      <c r="BG17" s="97"/>
      <c r="BH17" s="97"/>
      <c r="BI17" s="97"/>
      <c r="BJ17" s="97"/>
      <c r="BK17" s="97"/>
      <c r="BL17" s="97"/>
      <c r="BM17" s="97"/>
      <c r="BN17" s="97"/>
      <c r="BO17" s="97"/>
      <c r="BP17" s="98" t="s">
        <v>18</v>
      </c>
      <c r="BQ17" s="97">
        <v>2018</v>
      </c>
      <c r="BR17" s="97"/>
      <c r="BS17" s="97"/>
      <c r="BT17" s="97"/>
      <c r="BU17" s="97"/>
      <c r="BV17" s="97"/>
      <c r="BW17" s="97"/>
      <c r="BX17" s="97"/>
      <c r="BY17" s="97"/>
      <c r="BZ17" s="97"/>
      <c r="CA17" s="97"/>
      <c r="CB17" s="97"/>
      <c r="CC17" s="98" t="s">
        <v>19</v>
      </c>
      <c r="CD17" s="97">
        <v>2019</v>
      </c>
      <c r="CE17" s="97"/>
      <c r="CF17" s="97"/>
      <c r="CG17" s="97"/>
      <c r="CH17" s="97"/>
      <c r="CI17" s="97"/>
      <c r="CJ17" s="97"/>
      <c r="CK17" s="97"/>
      <c r="CL17" s="97"/>
      <c r="CM17" s="97"/>
      <c r="CN17" s="97"/>
      <c r="CO17" s="97"/>
      <c r="CP17" s="98" t="s">
        <v>20</v>
      </c>
      <c r="CQ17" s="97">
        <v>2020</v>
      </c>
      <c r="CR17" s="97"/>
      <c r="CS17" s="97"/>
      <c r="CT17" s="97"/>
      <c r="CU17" s="97"/>
      <c r="CV17" s="97"/>
      <c r="CW17" s="97"/>
      <c r="CX17" s="97"/>
      <c r="CY17" s="97"/>
      <c r="CZ17" s="97"/>
      <c r="DA17" s="97"/>
      <c r="DB17" s="97"/>
      <c r="DC17" s="98" t="s">
        <v>21</v>
      </c>
      <c r="DD17" s="97">
        <v>2021</v>
      </c>
      <c r="DE17" s="97"/>
      <c r="DF17" s="97"/>
      <c r="DG17" s="97"/>
      <c r="DH17" s="97"/>
      <c r="DI17" s="97"/>
      <c r="DJ17" s="97"/>
      <c r="DK17" s="97"/>
      <c r="DL17" s="97"/>
      <c r="DM17" s="97"/>
      <c r="DN17" s="97"/>
      <c r="DO17" s="97"/>
      <c r="DP17" s="98" t="s">
        <v>22</v>
      </c>
      <c r="DQ17" s="97">
        <v>2022</v>
      </c>
      <c r="DR17" s="97"/>
      <c r="DS17" s="97"/>
      <c r="DT17" s="97"/>
      <c r="DU17" s="97"/>
      <c r="DV17" s="97"/>
      <c r="DW17" s="97"/>
      <c r="DX17" s="97"/>
      <c r="DY17" s="97"/>
      <c r="DZ17" s="97"/>
      <c r="EA17" s="97"/>
      <c r="EB17" s="97"/>
      <c r="EC17" s="98" t="s">
        <v>23</v>
      </c>
      <c r="ED17" s="97">
        <v>2023</v>
      </c>
      <c r="EE17" s="97"/>
      <c r="EF17" s="97"/>
      <c r="EG17" s="97"/>
      <c r="EH17" s="97"/>
      <c r="EI17" s="97"/>
      <c r="EJ17" s="97"/>
      <c r="EK17" s="97"/>
      <c r="EL17" s="97"/>
      <c r="EM17" s="97"/>
      <c r="EN17" s="97"/>
      <c r="EO17" s="97"/>
      <c r="EP17" s="98" t="s">
        <v>24</v>
      </c>
      <c r="EQ17" s="97">
        <v>2024</v>
      </c>
      <c r="ER17" s="97"/>
      <c r="ES17" s="97"/>
      <c r="ET17" s="97"/>
      <c r="EU17" s="97"/>
      <c r="EV17" s="97"/>
      <c r="EW17" s="97"/>
      <c r="EX17" s="97"/>
      <c r="EY17" s="97"/>
      <c r="EZ17" s="97"/>
      <c r="FA17" s="97"/>
      <c r="FB17" s="97"/>
      <c r="FC17" s="98" t="s">
        <v>153</v>
      </c>
    </row>
    <row r="18" spans="2:159" ht="30" x14ac:dyDescent="0.2">
      <c r="B18" s="101"/>
      <c r="C18" s="101"/>
      <c r="D18" s="11" t="s">
        <v>25</v>
      </c>
      <c r="E18" s="11" t="s">
        <v>26</v>
      </c>
      <c r="F18" s="11" t="s">
        <v>27</v>
      </c>
      <c r="G18" s="11" t="s">
        <v>28</v>
      </c>
      <c r="H18" s="11" t="s">
        <v>29</v>
      </c>
      <c r="I18" s="11" t="s">
        <v>30</v>
      </c>
      <c r="J18" s="11" t="s">
        <v>31</v>
      </c>
      <c r="K18" s="11" t="s">
        <v>32</v>
      </c>
      <c r="L18" s="11" t="s">
        <v>33</v>
      </c>
      <c r="M18" s="11" t="s">
        <v>34</v>
      </c>
      <c r="N18" s="11" t="s">
        <v>35</v>
      </c>
      <c r="O18" s="11" t="s">
        <v>36</v>
      </c>
      <c r="P18" s="99"/>
      <c r="Q18" s="11" t="s">
        <v>25</v>
      </c>
      <c r="R18" s="11" t="s">
        <v>26</v>
      </c>
      <c r="S18" s="11" t="s">
        <v>27</v>
      </c>
      <c r="T18" s="11" t="s">
        <v>28</v>
      </c>
      <c r="U18" s="11" t="s">
        <v>29</v>
      </c>
      <c r="V18" s="11" t="s">
        <v>30</v>
      </c>
      <c r="W18" s="11" t="s">
        <v>31</v>
      </c>
      <c r="X18" s="11" t="s">
        <v>32</v>
      </c>
      <c r="Y18" s="11" t="s">
        <v>33</v>
      </c>
      <c r="Z18" s="11" t="s">
        <v>34</v>
      </c>
      <c r="AA18" s="11" t="s">
        <v>35</v>
      </c>
      <c r="AB18" s="11" t="s">
        <v>36</v>
      </c>
      <c r="AC18" s="99"/>
      <c r="AD18" s="11" t="s">
        <v>25</v>
      </c>
      <c r="AE18" s="11" t="s">
        <v>26</v>
      </c>
      <c r="AF18" s="11" t="s">
        <v>27</v>
      </c>
      <c r="AG18" s="11" t="s">
        <v>28</v>
      </c>
      <c r="AH18" s="11" t="s">
        <v>29</v>
      </c>
      <c r="AI18" s="11" t="s">
        <v>30</v>
      </c>
      <c r="AJ18" s="11" t="s">
        <v>31</v>
      </c>
      <c r="AK18" s="11" t="s">
        <v>32</v>
      </c>
      <c r="AL18" s="11" t="s">
        <v>33</v>
      </c>
      <c r="AM18" s="11" t="s">
        <v>34</v>
      </c>
      <c r="AN18" s="11" t="s">
        <v>35</v>
      </c>
      <c r="AO18" s="11" t="s">
        <v>36</v>
      </c>
      <c r="AP18" s="99"/>
      <c r="AQ18" s="11" t="s">
        <v>25</v>
      </c>
      <c r="AR18" s="11" t="s">
        <v>26</v>
      </c>
      <c r="AS18" s="11" t="s">
        <v>27</v>
      </c>
      <c r="AT18" s="11" t="s">
        <v>28</v>
      </c>
      <c r="AU18" s="11" t="s">
        <v>29</v>
      </c>
      <c r="AV18" s="11" t="s">
        <v>30</v>
      </c>
      <c r="AW18" s="11" t="s">
        <v>31</v>
      </c>
      <c r="AX18" s="11" t="s">
        <v>32</v>
      </c>
      <c r="AY18" s="11" t="s">
        <v>33</v>
      </c>
      <c r="AZ18" s="11" t="s">
        <v>34</v>
      </c>
      <c r="BA18" s="11" t="s">
        <v>35</v>
      </c>
      <c r="BB18" s="11" t="s">
        <v>36</v>
      </c>
      <c r="BC18" s="99"/>
      <c r="BD18" s="11" t="s">
        <v>25</v>
      </c>
      <c r="BE18" s="11" t="s">
        <v>26</v>
      </c>
      <c r="BF18" s="11" t="s">
        <v>27</v>
      </c>
      <c r="BG18" s="11" t="s">
        <v>28</v>
      </c>
      <c r="BH18" s="11" t="s">
        <v>29</v>
      </c>
      <c r="BI18" s="11" t="s">
        <v>30</v>
      </c>
      <c r="BJ18" s="11" t="s">
        <v>31</v>
      </c>
      <c r="BK18" s="11" t="s">
        <v>32</v>
      </c>
      <c r="BL18" s="11" t="s">
        <v>33</v>
      </c>
      <c r="BM18" s="11" t="s">
        <v>34</v>
      </c>
      <c r="BN18" s="11" t="s">
        <v>35</v>
      </c>
      <c r="BO18" s="11" t="s">
        <v>36</v>
      </c>
      <c r="BP18" s="99"/>
      <c r="BQ18" s="11" t="s">
        <v>25</v>
      </c>
      <c r="BR18" s="11" t="s">
        <v>26</v>
      </c>
      <c r="BS18" s="11" t="s">
        <v>27</v>
      </c>
      <c r="BT18" s="11" t="s">
        <v>28</v>
      </c>
      <c r="BU18" s="11" t="s">
        <v>29</v>
      </c>
      <c r="BV18" s="11" t="s">
        <v>30</v>
      </c>
      <c r="BW18" s="11" t="s">
        <v>31</v>
      </c>
      <c r="BX18" s="11" t="s">
        <v>32</v>
      </c>
      <c r="BY18" s="11" t="s">
        <v>33</v>
      </c>
      <c r="BZ18" s="11" t="s">
        <v>34</v>
      </c>
      <c r="CA18" s="11" t="s">
        <v>35</v>
      </c>
      <c r="CB18" s="11" t="s">
        <v>36</v>
      </c>
      <c r="CC18" s="99"/>
      <c r="CD18" s="11" t="s">
        <v>25</v>
      </c>
      <c r="CE18" s="11" t="s">
        <v>26</v>
      </c>
      <c r="CF18" s="11" t="s">
        <v>27</v>
      </c>
      <c r="CG18" s="11" t="s">
        <v>28</v>
      </c>
      <c r="CH18" s="11" t="s">
        <v>29</v>
      </c>
      <c r="CI18" s="11" t="s">
        <v>30</v>
      </c>
      <c r="CJ18" s="11" t="s">
        <v>31</v>
      </c>
      <c r="CK18" s="11" t="s">
        <v>32</v>
      </c>
      <c r="CL18" s="11" t="s">
        <v>33</v>
      </c>
      <c r="CM18" s="11" t="s">
        <v>34</v>
      </c>
      <c r="CN18" s="11" t="s">
        <v>35</v>
      </c>
      <c r="CO18" s="11" t="s">
        <v>36</v>
      </c>
      <c r="CP18" s="99"/>
      <c r="CQ18" s="11" t="s">
        <v>25</v>
      </c>
      <c r="CR18" s="11" t="s">
        <v>26</v>
      </c>
      <c r="CS18" s="11" t="s">
        <v>27</v>
      </c>
      <c r="CT18" s="11" t="s">
        <v>28</v>
      </c>
      <c r="CU18" s="11" t="s">
        <v>29</v>
      </c>
      <c r="CV18" s="11" t="s">
        <v>30</v>
      </c>
      <c r="CW18" s="11" t="s">
        <v>31</v>
      </c>
      <c r="CX18" s="11" t="s">
        <v>32</v>
      </c>
      <c r="CY18" s="11" t="s">
        <v>33</v>
      </c>
      <c r="CZ18" s="11" t="s">
        <v>34</v>
      </c>
      <c r="DA18" s="11" t="s">
        <v>35</v>
      </c>
      <c r="DB18" s="11" t="s">
        <v>36</v>
      </c>
      <c r="DC18" s="99"/>
      <c r="DD18" s="11" t="s">
        <v>25</v>
      </c>
      <c r="DE18" s="11" t="s">
        <v>26</v>
      </c>
      <c r="DF18" s="11" t="s">
        <v>27</v>
      </c>
      <c r="DG18" s="11" t="s">
        <v>28</v>
      </c>
      <c r="DH18" s="11" t="s">
        <v>29</v>
      </c>
      <c r="DI18" s="11" t="s">
        <v>30</v>
      </c>
      <c r="DJ18" s="11" t="s">
        <v>31</v>
      </c>
      <c r="DK18" s="11" t="s">
        <v>32</v>
      </c>
      <c r="DL18" s="11" t="s">
        <v>33</v>
      </c>
      <c r="DM18" s="11" t="s">
        <v>34</v>
      </c>
      <c r="DN18" s="11" t="s">
        <v>35</v>
      </c>
      <c r="DO18" s="11" t="s">
        <v>36</v>
      </c>
      <c r="DP18" s="99"/>
      <c r="DQ18" s="11" t="s">
        <v>25</v>
      </c>
      <c r="DR18" s="11" t="s">
        <v>26</v>
      </c>
      <c r="DS18" s="11" t="s">
        <v>27</v>
      </c>
      <c r="DT18" s="11" t="s">
        <v>28</v>
      </c>
      <c r="DU18" s="11" t="s">
        <v>29</v>
      </c>
      <c r="DV18" s="11" t="s">
        <v>30</v>
      </c>
      <c r="DW18" s="11" t="s">
        <v>31</v>
      </c>
      <c r="DX18" s="11" t="s">
        <v>32</v>
      </c>
      <c r="DY18" s="11" t="s">
        <v>33</v>
      </c>
      <c r="DZ18" s="11" t="s">
        <v>34</v>
      </c>
      <c r="EA18" s="11" t="s">
        <v>35</v>
      </c>
      <c r="EB18" s="11" t="s">
        <v>36</v>
      </c>
      <c r="EC18" s="99"/>
      <c r="ED18" s="11" t="s">
        <v>25</v>
      </c>
      <c r="EE18" s="11" t="s">
        <v>26</v>
      </c>
      <c r="EF18" s="11" t="s">
        <v>27</v>
      </c>
      <c r="EG18" s="11" t="s">
        <v>28</v>
      </c>
      <c r="EH18" s="11" t="s">
        <v>29</v>
      </c>
      <c r="EI18" s="11" t="s">
        <v>30</v>
      </c>
      <c r="EJ18" s="11" t="s">
        <v>31</v>
      </c>
      <c r="EK18" s="11" t="s">
        <v>32</v>
      </c>
      <c r="EL18" s="11" t="s">
        <v>33</v>
      </c>
      <c r="EM18" s="11" t="s">
        <v>34</v>
      </c>
      <c r="EN18" s="11" t="s">
        <v>35</v>
      </c>
      <c r="EO18" s="11" t="s">
        <v>36</v>
      </c>
      <c r="EP18" s="99"/>
      <c r="EQ18" s="11" t="s">
        <v>25</v>
      </c>
      <c r="ER18" s="11" t="s">
        <v>26</v>
      </c>
      <c r="ES18" s="11" t="s">
        <v>27</v>
      </c>
      <c r="ET18" s="11" t="s">
        <v>28</v>
      </c>
      <c r="EU18" s="11" t="s">
        <v>29</v>
      </c>
      <c r="EV18" s="11" t="s">
        <v>30</v>
      </c>
      <c r="EW18" s="11" t="s">
        <v>31</v>
      </c>
      <c r="EX18" s="11" t="s">
        <v>32</v>
      </c>
      <c r="EY18" s="11" t="s">
        <v>33</v>
      </c>
      <c r="EZ18" s="11" t="s">
        <v>34</v>
      </c>
      <c r="FA18" s="11" t="s">
        <v>35</v>
      </c>
      <c r="FB18" s="11" t="s">
        <v>36</v>
      </c>
      <c r="FC18" s="99"/>
    </row>
    <row r="19" spans="2:159" ht="14.25" x14ac:dyDescent="0.2">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c r="EW19" s="16"/>
      <c r="EX19" s="16"/>
      <c r="EY19" s="16"/>
      <c r="EZ19" s="16"/>
      <c r="FA19" s="16"/>
      <c r="FB19" s="16"/>
      <c r="FC19" s="14">
        <f>+SUM(EQ19:FB19)</f>
        <v>13156415.23</v>
      </c>
    </row>
    <row r="20" spans="2:159" ht="14.25" x14ac:dyDescent="0.2">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c r="EW20" s="16"/>
      <c r="EX20" s="16"/>
      <c r="EY20" s="16"/>
      <c r="EZ20" s="16"/>
      <c r="FA20" s="16"/>
      <c r="FB20" s="16"/>
      <c r="FC20" s="14">
        <f>+SUM(EQ20:FB20)</f>
        <v>52686.96</v>
      </c>
    </row>
    <row r="21" spans="2:159" ht="14.25" x14ac:dyDescent="0.2">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c r="EW21" s="16"/>
      <c r="EX21" s="16"/>
      <c r="EY21" s="16"/>
      <c r="EZ21" s="16"/>
      <c r="FA21" s="16"/>
      <c r="FB21" s="16"/>
      <c r="FC21" s="14">
        <f>+SUM(EQ21:FB21)</f>
        <v>10572622.880000001</v>
      </c>
    </row>
    <row r="22" spans="2:159" ht="14.25" x14ac:dyDescent="0.2">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c r="EW22" s="16"/>
      <c r="EX22" s="16"/>
      <c r="EY22" s="16"/>
      <c r="EZ22" s="16"/>
      <c r="FA22" s="16"/>
      <c r="FB22" s="16"/>
      <c r="FC22" s="14">
        <f>+SUM(EQ22:FB22)</f>
        <v>286580.01</v>
      </c>
    </row>
    <row r="23" spans="2:159" s="20" customFormat="1" ht="15"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4462449.5500000007</v>
      </c>
      <c r="ET23" s="19">
        <f t="shared" si="22"/>
        <v>4491762.6399999997</v>
      </c>
      <c r="EU23" s="19">
        <f t="shared" si="22"/>
        <v>5477336</v>
      </c>
      <c r="EV23" s="19">
        <f t="shared" si="22"/>
        <v>0</v>
      </c>
      <c r="EW23" s="19">
        <f t="shared" si="22"/>
        <v>0</v>
      </c>
      <c r="EX23" s="19">
        <f t="shared" si="22"/>
        <v>0</v>
      </c>
      <c r="EY23" s="19">
        <f>SUM(EY19:EY22)</f>
        <v>0</v>
      </c>
      <c r="EZ23" s="19">
        <f>SUM(EZ19:EZ22)</f>
        <v>0</v>
      </c>
      <c r="FA23" s="19">
        <f>SUM(FA19:FA22)</f>
        <v>0</v>
      </c>
      <c r="FB23" s="19">
        <f>SUM(FB19:FB22)</f>
        <v>0</v>
      </c>
      <c r="FC23" s="19">
        <f>+FC19+FC20+FC21+FC22</f>
        <v>24068305.080000002</v>
      </c>
    </row>
    <row r="24" spans="2:159"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AC6:AC7"/>
    <mergeCell ref="AD6:AO6"/>
    <mergeCell ref="AP6:AP7"/>
    <mergeCell ref="D6:O6"/>
    <mergeCell ref="A1:B1"/>
    <mergeCell ref="A2:B2"/>
    <mergeCell ref="A3:B3"/>
    <mergeCell ref="B6:B7"/>
    <mergeCell ref="C6:C7"/>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90" zoomScaleNormal="90" workbookViewId="0">
      <pane xSplit="2" ySplit="3" topLeftCell="EH4" activePane="bottomRight" state="frozen"/>
      <selection pane="topRight" activeCell="C1" sqref="C1"/>
      <selection pane="bottomLeft" activeCell="A4" sqref="A4"/>
      <selection pane="bottomRight" activeCell="EK35" sqref="EK35:EK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28515625" style="26" bestFit="1" customWidth="1"/>
    <col min="146" max="146" width="11.42578125" style="26"/>
    <col min="147" max="147" width="11.7109375" style="26" bestFit="1" customWidth="1"/>
    <col min="148" max="16384" width="11.42578125" style="26"/>
  </cols>
  <sheetData>
    <row r="1" spans="1:149" ht="15" x14ac:dyDescent="0.25">
      <c r="A1" s="102" t="s">
        <v>0</v>
      </c>
      <c r="B1" s="102"/>
    </row>
    <row r="2" spans="1:149" ht="30" customHeight="1" x14ac:dyDescent="0.2">
      <c r="A2" s="103" t="s">
        <v>57</v>
      </c>
      <c r="B2" s="103"/>
      <c r="DW2" s="91"/>
      <c r="EJ2" s="91"/>
    </row>
    <row r="3" spans="1:149" ht="15" customHeight="1" x14ac:dyDescent="0.2">
      <c r="A3" s="104" t="s">
        <v>10</v>
      </c>
      <c r="B3" s="104"/>
    </row>
    <row r="5" spans="1:149"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5" x14ac:dyDescent="0.25">
      <c r="B6" s="100" t="s">
        <v>12</v>
      </c>
      <c r="C6" s="97">
        <v>2013</v>
      </c>
      <c r="D6" s="97"/>
      <c r="E6" s="97"/>
      <c r="F6" s="98" t="s">
        <v>14</v>
      </c>
      <c r="G6" s="97">
        <v>2014</v>
      </c>
      <c r="H6" s="97"/>
      <c r="I6" s="97"/>
      <c r="J6" s="97"/>
      <c r="K6" s="97"/>
      <c r="L6" s="97"/>
      <c r="M6" s="97"/>
      <c r="N6" s="97"/>
      <c r="O6" s="97"/>
      <c r="P6" s="97"/>
      <c r="Q6" s="97"/>
      <c r="R6" s="97"/>
      <c r="S6" s="98" t="s">
        <v>15</v>
      </c>
      <c r="T6" s="97">
        <v>2015</v>
      </c>
      <c r="U6" s="97"/>
      <c r="V6" s="97"/>
      <c r="W6" s="97"/>
      <c r="X6" s="97"/>
      <c r="Y6" s="97"/>
      <c r="Z6" s="97"/>
      <c r="AA6" s="97"/>
      <c r="AB6" s="97"/>
      <c r="AC6" s="97"/>
      <c r="AD6" s="97"/>
      <c r="AE6" s="97"/>
      <c r="AF6" s="98" t="s">
        <v>16</v>
      </c>
      <c r="AG6" s="97">
        <v>2016</v>
      </c>
      <c r="AH6" s="97"/>
      <c r="AI6" s="97"/>
      <c r="AJ6" s="97"/>
      <c r="AK6" s="97"/>
      <c r="AL6" s="97"/>
      <c r="AM6" s="97"/>
      <c r="AN6" s="97"/>
      <c r="AO6" s="97"/>
      <c r="AP6" s="97"/>
      <c r="AQ6" s="97"/>
      <c r="AR6" s="97"/>
      <c r="AS6" s="98" t="s">
        <v>17</v>
      </c>
      <c r="AT6" s="97">
        <v>2017</v>
      </c>
      <c r="AU6" s="97"/>
      <c r="AV6" s="97"/>
      <c r="AW6" s="97"/>
      <c r="AX6" s="97"/>
      <c r="AY6" s="97"/>
      <c r="AZ6" s="97"/>
      <c r="BA6" s="97"/>
      <c r="BB6" s="97"/>
      <c r="BC6" s="97"/>
      <c r="BD6" s="97"/>
      <c r="BE6" s="97"/>
      <c r="BF6" s="98" t="s">
        <v>18</v>
      </c>
      <c r="BG6" s="97">
        <v>2018</v>
      </c>
      <c r="BH6" s="97"/>
      <c r="BI6" s="97"/>
      <c r="BJ6" s="97"/>
      <c r="BK6" s="97"/>
      <c r="BL6" s="97"/>
      <c r="BM6" s="97"/>
      <c r="BN6" s="97"/>
      <c r="BO6" s="97"/>
      <c r="BP6" s="97"/>
      <c r="BQ6" s="97"/>
      <c r="BR6" s="97"/>
      <c r="BS6" s="98" t="s">
        <v>19</v>
      </c>
      <c r="BT6" s="97">
        <v>2019</v>
      </c>
      <c r="BU6" s="97"/>
      <c r="BV6" s="97"/>
      <c r="BW6" s="97"/>
      <c r="BX6" s="97"/>
      <c r="BY6" s="97"/>
      <c r="BZ6" s="97"/>
      <c r="CA6" s="97"/>
      <c r="CB6" s="97"/>
      <c r="CC6" s="97"/>
      <c r="CD6" s="97"/>
      <c r="CE6" s="97"/>
      <c r="CF6" s="98" t="s">
        <v>20</v>
      </c>
      <c r="CG6" s="97">
        <v>2020</v>
      </c>
      <c r="CH6" s="97"/>
      <c r="CI6" s="97"/>
      <c r="CJ6" s="97"/>
      <c r="CK6" s="97"/>
      <c r="CL6" s="97"/>
      <c r="CM6" s="97"/>
      <c r="CN6" s="97"/>
      <c r="CO6" s="97"/>
      <c r="CP6" s="97"/>
      <c r="CQ6" s="97"/>
      <c r="CR6" s="97"/>
      <c r="CS6" s="98" t="s">
        <v>21</v>
      </c>
      <c r="CT6" s="97">
        <v>2021</v>
      </c>
      <c r="CU6" s="97"/>
      <c r="CV6" s="97"/>
      <c r="CW6" s="97"/>
      <c r="CX6" s="97"/>
      <c r="CY6" s="97"/>
      <c r="CZ6" s="97"/>
      <c r="DA6" s="97"/>
      <c r="DB6" s="97"/>
      <c r="DC6" s="97"/>
      <c r="DD6" s="97"/>
      <c r="DE6" s="97"/>
      <c r="DF6" s="98" t="s">
        <v>22</v>
      </c>
      <c r="DG6" s="97">
        <v>2022</v>
      </c>
      <c r="DH6" s="97"/>
      <c r="DI6" s="97"/>
      <c r="DJ6" s="97"/>
      <c r="DK6" s="97"/>
      <c r="DL6" s="97"/>
      <c r="DM6" s="97"/>
      <c r="DN6" s="97"/>
      <c r="DO6" s="97"/>
      <c r="DP6" s="97"/>
      <c r="DQ6" s="97"/>
      <c r="DR6" s="97"/>
      <c r="DS6" s="98" t="s">
        <v>23</v>
      </c>
      <c r="DT6" s="97">
        <v>2023</v>
      </c>
      <c r="DU6" s="97"/>
      <c r="DV6" s="97"/>
      <c r="DW6" s="97"/>
      <c r="DX6" s="97"/>
      <c r="DY6" s="97"/>
      <c r="DZ6" s="97"/>
      <c r="EA6" s="97"/>
      <c r="EB6" s="97"/>
      <c r="EC6" s="97"/>
      <c r="ED6" s="97"/>
      <c r="EE6" s="97"/>
      <c r="EF6" s="98" t="s">
        <v>24</v>
      </c>
      <c r="EG6" s="97">
        <v>2024</v>
      </c>
      <c r="EH6" s="97"/>
      <c r="EI6" s="97"/>
      <c r="EJ6" s="97"/>
      <c r="EK6" s="97"/>
      <c r="EL6" s="97"/>
      <c r="EM6" s="97"/>
      <c r="EN6" s="97"/>
      <c r="EO6" s="97"/>
      <c r="EP6" s="97"/>
      <c r="EQ6" s="97"/>
      <c r="ER6" s="97"/>
      <c r="ES6" s="98" t="s">
        <v>153</v>
      </c>
    </row>
    <row r="7" spans="1:149" s="3" customFormat="1" ht="22.5" customHeight="1" x14ac:dyDescent="0.2">
      <c r="B7" s="101"/>
      <c r="C7" s="11" t="s">
        <v>34</v>
      </c>
      <c r="D7" s="11" t="s">
        <v>35</v>
      </c>
      <c r="E7" s="11" t="s">
        <v>36</v>
      </c>
      <c r="F7" s="99"/>
      <c r="G7" s="11" t="s">
        <v>25</v>
      </c>
      <c r="H7" s="11" t="s">
        <v>26</v>
      </c>
      <c r="I7" s="11" t="s">
        <v>27</v>
      </c>
      <c r="J7" s="11" t="s">
        <v>28</v>
      </c>
      <c r="K7" s="11" t="s">
        <v>29</v>
      </c>
      <c r="L7" s="11" t="s">
        <v>30</v>
      </c>
      <c r="M7" s="11" t="s">
        <v>31</v>
      </c>
      <c r="N7" s="11" t="s">
        <v>32</v>
      </c>
      <c r="O7" s="11" t="s">
        <v>33</v>
      </c>
      <c r="P7" s="11" t="s">
        <v>34</v>
      </c>
      <c r="Q7" s="11" t="s">
        <v>35</v>
      </c>
      <c r="R7" s="11" t="s">
        <v>36</v>
      </c>
      <c r="S7" s="105"/>
      <c r="T7" s="11" t="s">
        <v>25</v>
      </c>
      <c r="U7" s="11" t="s">
        <v>26</v>
      </c>
      <c r="V7" s="11" t="s">
        <v>27</v>
      </c>
      <c r="W7" s="11" t="s">
        <v>28</v>
      </c>
      <c r="X7" s="11" t="s">
        <v>29</v>
      </c>
      <c r="Y7" s="11" t="s">
        <v>30</v>
      </c>
      <c r="Z7" s="11" t="s">
        <v>31</v>
      </c>
      <c r="AA7" s="11" t="s">
        <v>32</v>
      </c>
      <c r="AB7" s="11" t="s">
        <v>33</v>
      </c>
      <c r="AC7" s="11" t="s">
        <v>34</v>
      </c>
      <c r="AD7" s="11" t="s">
        <v>35</v>
      </c>
      <c r="AE7" s="11" t="s">
        <v>36</v>
      </c>
      <c r="AF7" s="105"/>
      <c r="AG7" s="11" t="s">
        <v>25</v>
      </c>
      <c r="AH7" s="11" t="s">
        <v>26</v>
      </c>
      <c r="AI7" s="11" t="s">
        <v>27</v>
      </c>
      <c r="AJ7" s="11" t="s">
        <v>28</v>
      </c>
      <c r="AK7" s="11" t="s">
        <v>29</v>
      </c>
      <c r="AL7" s="11" t="s">
        <v>30</v>
      </c>
      <c r="AM7" s="11" t="s">
        <v>31</v>
      </c>
      <c r="AN7" s="11" t="s">
        <v>32</v>
      </c>
      <c r="AO7" s="11" t="s">
        <v>33</v>
      </c>
      <c r="AP7" s="11" t="s">
        <v>34</v>
      </c>
      <c r="AQ7" s="11" t="s">
        <v>35</v>
      </c>
      <c r="AR7" s="11" t="s">
        <v>36</v>
      </c>
      <c r="AS7" s="105"/>
      <c r="AT7" s="11" t="s">
        <v>25</v>
      </c>
      <c r="AU7" s="11" t="s">
        <v>26</v>
      </c>
      <c r="AV7" s="11" t="s">
        <v>27</v>
      </c>
      <c r="AW7" s="11" t="s">
        <v>28</v>
      </c>
      <c r="AX7" s="11" t="s">
        <v>29</v>
      </c>
      <c r="AY7" s="11" t="s">
        <v>30</v>
      </c>
      <c r="AZ7" s="11" t="s">
        <v>31</v>
      </c>
      <c r="BA7" s="11" t="s">
        <v>32</v>
      </c>
      <c r="BB7" s="11" t="s">
        <v>33</v>
      </c>
      <c r="BC7" s="11" t="s">
        <v>34</v>
      </c>
      <c r="BD7" s="11" t="s">
        <v>35</v>
      </c>
      <c r="BE7" s="11" t="s">
        <v>36</v>
      </c>
      <c r="BF7" s="105"/>
      <c r="BG7" s="11" t="s">
        <v>25</v>
      </c>
      <c r="BH7" s="11" t="s">
        <v>26</v>
      </c>
      <c r="BI7" s="11" t="s">
        <v>27</v>
      </c>
      <c r="BJ7" s="11" t="s">
        <v>28</v>
      </c>
      <c r="BK7" s="11" t="s">
        <v>29</v>
      </c>
      <c r="BL7" s="11" t="s">
        <v>30</v>
      </c>
      <c r="BM7" s="11" t="s">
        <v>31</v>
      </c>
      <c r="BN7" s="11" t="s">
        <v>32</v>
      </c>
      <c r="BO7" s="11" t="s">
        <v>33</v>
      </c>
      <c r="BP7" s="11" t="s">
        <v>34</v>
      </c>
      <c r="BQ7" s="11" t="s">
        <v>35</v>
      </c>
      <c r="BR7" s="11" t="s">
        <v>36</v>
      </c>
      <c r="BS7" s="99"/>
      <c r="BT7" s="11" t="s">
        <v>25</v>
      </c>
      <c r="BU7" s="11" t="s">
        <v>26</v>
      </c>
      <c r="BV7" s="11" t="s">
        <v>27</v>
      </c>
      <c r="BW7" s="11" t="s">
        <v>28</v>
      </c>
      <c r="BX7" s="11" t="s">
        <v>29</v>
      </c>
      <c r="BY7" s="11" t="s">
        <v>30</v>
      </c>
      <c r="BZ7" s="11" t="s">
        <v>31</v>
      </c>
      <c r="CA7" s="11" t="s">
        <v>32</v>
      </c>
      <c r="CB7" s="11" t="s">
        <v>33</v>
      </c>
      <c r="CC7" s="11" t="s">
        <v>34</v>
      </c>
      <c r="CD7" s="11" t="s">
        <v>35</v>
      </c>
      <c r="CE7" s="11" t="s">
        <v>36</v>
      </c>
      <c r="CF7" s="99"/>
      <c r="CG7" s="11" t="s">
        <v>25</v>
      </c>
      <c r="CH7" s="11" t="s">
        <v>26</v>
      </c>
      <c r="CI7" s="11" t="s">
        <v>27</v>
      </c>
      <c r="CJ7" s="11" t="s">
        <v>28</v>
      </c>
      <c r="CK7" s="11" t="s">
        <v>29</v>
      </c>
      <c r="CL7" s="11" t="s">
        <v>30</v>
      </c>
      <c r="CM7" s="11" t="s">
        <v>31</v>
      </c>
      <c r="CN7" s="11" t="s">
        <v>32</v>
      </c>
      <c r="CO7" s="11" t="s">
        <v>33</v>
      </c>
      <c r="CP7" s="11" t="s">
        <v>34</v>
      </c>
      <c r="CQ7" s="11" t="s">
        <v>35</v>
      </c>
      <c r="CR7" s="11" t="s">
        <v>36</v>
      </c>
      <c r="CS7" s="99"/>
      <c r="CT7" s="11" t="s">
        <v>25</v>
      </c>
      <c r="CU7" s="11" t="s">
        <v>26</v>
      </c>
      <c r="CV7" s="11" t="s">
        <v>27</v>
      </c>
      <c r="CW7" s="11" t="s">
        <v>28</v>
      </c>
      <c r="CX7" s="11" t="s">
        <v>29</v>
      </c>
      <c r="CY7" s="11" t="s">
        <v>30</v>
      </c>
      <c r="CZ7" s="11" t="s">
        <v>31</v>
      </c>
      <c r="DA7" s="11" t="s">
        <v>32</v>
      </c>
      <c r="DB7" s="11" t="s">
        <v>33</v>
      </c>
      <c r="DC7" s="11" t="s">
        <v>34</v>
      </c>
      <c r="DD7" s="11" t="s">
        <v>35</v>
      </c>
      <c r="DE7" s="11" t="s">
        <v>36</v>
      </c>
      <c r="DF7" s="99"/>
      <c r="DG7" s="11" t="s">
        <v>25</v>
      </c>
      <c r="DH7" s="11" t="s">
        <v>26</v>
      </c>
      <c r="DI7" s="11" t="s">
        <v>27</v>
      </c>
      <c r="DJ7" s="11" t="s">
        <v>28</v>
      </c>
      <c r="DK7" s="11" t="s">
        <v>29</v>
      </c>
      <c r="DL7" s="11" t="s">
        <v>30</v>
      </c>
      <c r="DM7" s="11" t="s">
        <v>31</v>
      </c>
      <c r="DN7" s="11" t="s">
        <v>32</v>
      </c>
      <c r="DO7" s="11" t="s">
        <v>33</v>
      </c>
      <c r="DP7" s="11" t="s">
        <v>34</v>
      </c>
      <c r="DQ7" s="11" t="s">
        <v>35</v>
      </c>
      <c r="DR7" s="11" t="s">
        <v>36</v>
      </c>
      <c r="DS7" s="99"/>
      <c r="DT7" s="11" t="s">
        <v>25</v>
      </c>
      <c r="DU7" s="11" t="s">
        <v>26</v>
      </c>
      <c r="DV7" s="11" t="s">
        <v>27</v>
      </c>
      <c r="DW7" s="11" t="s">
        <v>28</v>
      </c>
      <c r="DX7" s="11" t="s">
        <v>29</v>
      </c>
      <c r="DY7" s="11" t="s">
        <v>30</v>
      </c>
      <c r="DZ7" s="11" t="s">
        <v>31</v>
      </c>
      <c r="EA7" s="11" t="s">
        <v>32</v>
      </c>
      <c r="EB7" s="11" t="s">
        <v>33</v>
      </c>
      <c r="EC7" s="11" t="s">
        <v>34</v>
      </c>
      <c r="ED7" s="11" t="s">
        <v>35</v>
      </c>
      <c r="EE7" s="11" t="s">
        <v>36</v>
      </c>
      <c r="EF7" s="99"/>
      <c r="EG7" s="11" t="s">
        <v>25</v>
      </c>
      <c r="EH7" s="11" t="s">
        <v>26</v>
      </c>
      <c r="EI7" s="11" t="s">
        <v>27</v>
      </c>
      <c r="EJ7" s="11" t="s">
        <v>28</v>
      </c>
      <c r="EK7" s="11" t="s">
        <v>29</v>
      </c>
      <c r="EL7" s="11" t="s">
        <v>30</v>
      </c>
      <c r="EM7" s="11" t="s">
        <v>31</v>
      </c>
      <c r="EN7" s="11" t="s">
        <v>32</v>
      </c>
      <c r="EO7" s="11" t="s">
        <v>33</v>
      </c>
      <c r="EP7" s="11" t="s">
        <v>34</v>
      </c>
      <c r="EQ7" s="11" t="s">
        <v>35</v>
      </c>
      <c r="ER7" s="11" t="s">
        <v>36</v>
      </c>
      <c r="ES7" s="99"/>
    </row>
    <row r="8" spans="1:149" s="29" customFormat="1" ht="15"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0</v>
      </c>
      <c r="EM8" s="31">
        <f t="shared" si="11"/>
        <v>0</v>
      </c>
      <c r="EN8" s="31">
        <f t="shared" si="11"/>
        <v>0</v>
      </c>
      <c r="EO8" s="31">
        <f t="shared" si="11"/>
        <v>0</v>
      </c>
      <c r="EP8" s="31">
        <f t="shared" si="11"/>
        <v>0</v>
      </c>
      <c r="EQ8" s="31">
        <f t="shared" si="11"/>
        <v>0</v>
      </c>
      <c r="ER8" s="31">
        <f t="shared" si="11"/>
        <v>0</v>
      </c>
      <c r="ES8" s="14">
        <f>+SUM(EG8:ER8)</f>
        <v>1116661</v>
      </c>
    </row>
    <row r="9" spans="1:149" s="27" customFormat="1" ht="14.25" x14ac:dyDescent="0.2">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v>232709.71999999997</v>
      </c>
      <c r="EJ9" s="14">
        <v>211918.07</v>
      </c>
      <c r="EK9" s="14">
        <v>274551.12</v>
      </c>
      <c r="EL9" s="14"/>
      <c r="EM9" s="14"/>
      <c r="EN9" s="14"/>
      <c r="EO9" s="14"/>
      <c r="EP9" s="14"/>
      <c r="EQ9" s="14"/>
      <c r="ER9" s="14"/>
      <c r="ES9" s="14">
        <f t="shared" ref="ES9:ES10" si="16">+SUM(EG9:ER9)</f>
        <v>1108391</v>
      </c>
    </row>
    <row r="10" spans="1:149" s="27" customFormat="1" ht="14.25" x14ac:dyDescent="0.2">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v>1733</v>
      </c>
      <c r="EJ10" s="14">
        <v>1631</v>
      </c>
      <c r="EK10" s="14">
        <v>2069</v>
      </c>
      <c r="EL10" s="14"/>
      <c r="EM10" s="14"/>
      <c r="EN10" s="14"/>
      <c r="EO10" s="14"/>
      <c r="EP10" s="14"/>
      <c r="EQ10" s="14"/>
      <c r="ER10" s="14"/>
      <c r="ES10" s="14">
        <f t="shared" si="16"/>
        <v>8270</v>
      </c>
    </row>
    <row r="11" spans="1:149" s="29" customFormat="1" ht="15"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27858874.126000002</v>
      </c>
      <c r="EJ11" s="31">
        <f t="shared" si="34"/>
        <v>25524184.290000003</v>
      </c>
      <c r="EK11" s="31">
        <f t="shared" si="34"/>
        <v>42879892.119999997</v>
      </c>
      <c r="EL11" s="31">
        <f t="shared" si="34"/>
        <v>0</v>
      </c>
      <c r="EM11" s="31">
        <f t="shared" si="34"/>
        <v>0</v>
      </c>
      <c r="EN11" s="31">
        <f t="shared" si="34"/>
        <v>0</v>
      </c>
      <c r="EO11" s="31">
        <f t="shared" si="34"/>
        <v>0</v>
      </c>
      <c r="EP11" s="31">
        <f t="shared" si="34"/>
        <v>0</v>
      </c>
      <c r="EQ11" s="31">
        <f t="shared" si="34"/>
        <v>0</v>
      </c>
      <c r="ER11" s="31">
        <f t="shared" si="34"/>
        <v>0</v>
      </c>
      <c r="ES11" s="14">
        <f>+SUM(EG11:ER11)</f>
        <v>147848376.81900001</v>
      </c>
    </row>
    <row r="12" spans="1:149" s="27" customFormat="1" ht="14.25" x14ac:dyDescent="0.2">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v>27698917.326000001</v>
      </c>
      <c r="EJ12" s="14">
        <v>25370263.690000001</v>
      </c>
      <c r="EK12" s="14">
        <v>42703110.719999999</v>
      </c>
      <c r="EL12" s="14"/>
      <c r="EM12" s="14"/>
      <c r="EN12" s="14"/>
      <c r="EO12" s="14"/>
      <c r="EP12" s="14"/>
      <c r="EQ12" s="14"/>
      <c r="ER12" s="14"/>
      <c r="ES12" s="14">
        <f t="shared" ref="ES12:ES22" si="35">+SUM(EG12:ER12)</f>
        <v>147106752.71899998</v>
      </c>
    </row>
    <row r="13" spans="1:149" s="27" customFormat="1" ht="14.25" x14ac:dyDescent="0.2">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v>159956.80000000002</v>
      </c>
      <c r="EJ13" s="14">
        <v>153920.59999999998</v>
      </c>
      <c r="EK13" s="14">
        <v>176781.4</v>
      </c>
      <c r="EL13" s="14"/>
      <c r="EM13" s="14"/>
      <c r="EN13" s="14"/>
      <c r="EO13" s="14"/>
      <c r="EP13" s="14"/>
      <c r="EQ13" s="14"/>
      <c r="ER13" s="14"/>
      <c r="ES13" s="14">
        <f t="shared" si="35"/>
        <v>741624.1</v>
      </c>
    </row>
    <row r="14" spans="1:149" s="29" customFormat="1" ht="15"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215600</v>
      </c>
      <c r="EJ14" s="31">
        <f t="shared" si="46"/>
        <v>235501</v>
      </c>
      <c r="EK14" s="31">
        <f t="shared" si="46"/>
        <v>281008</v>
      </c>
      <c r="EL14" s="31">
        <f t="shared" si="46"/>
        <v>0</v>
      </c>
      <c r="EM14" s="31">
        <f t="shared" si="46"/>
        <v>0</v>
      </c>
      <c r="EN14" s="31">
        <f t="shared" si="46"/>
        <v>0</v>
      </c>
      <c r="EO14" s="31">
        <f t="shared" si="46"/>
        <v>0</v>
      </c>
      <c r="EP14" s="31">
        <f t="shared" si="46"/>
        <v>0</v>
      </c>
      <c r="EQ14" s="31">
        <f t="shared" si="46"/>
        <v>0</v>
      </c>
      <c r="ER14" s="31">
        <f t="shared" si="46"/>
        <v>0</v>
      </c>
      <c r="ES14" s="14">
        <f t="shared" si="35"/>
        <v>1073489</v>
      </c>
    </row>
    <row r="15" spans="1:149" s="27" customFormat="1" ht="14.25" x14ac:dyDescent="0.2">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v>1717</v>
      </c>
      <c r="EJ15" s="14">
        <v>2336</v>
      </c>
      <c r="EK15" s="14">
        <v>2952</v>
      </c>
      <c r="EL15" s="14"/>
      <c r="EM15" s="14"/>
      <c r="EN15" s="14"/>
      <c r="EO15" s="14"/>
      <c r="EP15" s="14"/>
      <c r="EQ15" s="14"/>
      <c r="ER15" s="14"/>
      <c r="ES15" s="14">
        <f t="shared" si="35"/>
        <v>8875</v>
      </c>
    </row>
    <row r="16" spans="1:149" s="27" customFormat="1" ht="14.25" x14ac:dyDescent="0.2">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v>213883</v>
      </c>
      <c r="EJ16" s="14">
        <v>233165</v>
      </c>
      <c r="EK16" s="14">
        <v>278056</v>
      </c>
      <c r="EL16" s="14"/>
      <c r="EM16" s="14"/>
      <c r="EN16" s="14"/>
      <c r="EO16" s="14"/>
      <c r="EP16" s="14"/>
      <c r="EQ16" s="14"/>
      <c r="ER16" s="14"/>
      <c r="ES16" s="14">
        <f t="shared" si="35"/>
        <v>1064614</v>
      </c>
    </row>
    <row r="17" spans="2:149" s="29" customFormat="1" ht="15"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9962532.2999999989</v>
      </c>
      <c r="EJ17" s="31">
        <f t="shared" si="58"/>
        <v>11003689.4</v>
      </c>
      <c r="EK17" s="31">
        <f t="shared" si="58"/>
        <v>14696953.300000001</v>
      </c>
      <c r="EL17" s="31">
        <f t="shared" si="58"/>
        <v>0</v>
      </c>
      <c r="EM17" s="31">
        <f t="shared" si="58"/>
        <v>0</v>
      </c>
      <c r="EN17" s="31">
        <f t="shared" si="58"/>
        <v>0</v>
      </c>
      <c r="EO17" s="31">
        <f t="shared" si="58"/>
        <v>0</v>
      </c>
      <c r="EP17" s="31">
        <f t="shared" si="58"/>
        <v>0</v>
      </c>
      <c r="EQ17" s="31">
        <f t="shared" si="58"/>
        <v>0</v>
      </c>
      <c r="ER17" s="31">
        <f t="shared" si="58"/>
        <v>0</v>
      </c>
      <c r="ES17" s="14">
        <f t="shared" si="35"/>
        <v>50702159.099999994</v>
      </c>
    </row>
    <row r="18" spans="2:149" s="27" customFormat="1" ht="14.25" x14ac:dyDescent="0.2">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v>768304.9</v>
      </c>
      <c r="EJ18" s="14">
        <v>985951.4</v>
      </c>
      <c r="EK18" s="14">
        <v>1256382</v>
      </c>
      <c r="EL18" s="14"/>
      <c r="EM18" s="14"/>
      <c r="EN18" s="14"/>
      <c r="EO18" s="14"/>
      <c r="EP18" s="14"/>
      <c r="EQ18" s="14"/>
      <c r="ER18" s="14"/>
      <c r="ES18" s="14">
        <f t="shared" si="35"/>
        <v>3811349.1999999997</v>
      </c>
    </row>
    <row r="19" spans="2:149" s="27" customFormat="1" ht="14.25" x14ac:dyDescent="0.2">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v>9194227.3999999985</v>
      </c>
      <c r="EJ19" s="14">
        <v>10017738</v>
      </c>
      <c r="EK19" s="14">
        <v>13440571.300000001</v>
      </c>
      <c r="EL19" s="14"/>
      <c r="EM19" s="14"/>
      <c r="EN19" s="14"/>
      <c r="EO19" s="14"/>
      <c r="EP19" s="14"/>
      <c r="EQ19" s="14"/>
      <c r="ER19" s="14"/>
      <c r="ES19" s="14">
        <f t="shared" si="35"/>
        <v>46890809.899999999</v>
      </c>
    </row>
    <row r="20" spans="2:149" s="29" customFormat="1" ht="15"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1602679.4000000004</v>
      </c>
      <c r="EJ20" s="31">
        <f t="shared" si="69"/>
        <v>1526082</v>
      </c>
      <c r="EK20" s="31">
        <f t="shared" si="69"/>
        <v>2406935.5</v>
      </c>
      <c r="EL20" s="31">
        <f t="shared" si="69"/>
        <v>0</v>
      </c>
      <c r="EM20" s="31">
        <f t="shared" si="69"/>
        <v>0</v>
      </c>
      <c r="EN20" s="31">
        <f t="shared" si="69"/>
        <v>0</v>
      </c>
      <c r="EO20" s="31">
        <f t="shared" si="69"/>
        <v>0</v>
      </c>
      <c r="EP20" s="31">
        <f t="shared" si="69"/>
        <v>0</v>
      </c>
      <c r="EQ20" s="31">
        <f t="shared" si="69"/>
        <v>0</v>
      </c>
      <c r="ER20" s="31">
        <f t="shared" si="69"/>
        <v>0</v>
      </c>
      <c r="ES20" s="14">
        <f t="shared" si="35"/>
        <v>8291608.9000000004</v>
      </c>
    </row>
    <row r="21" spans="2:149" s="27" customFormat="1" ht="14.25" x14ac:dyDescent="0.2">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v>1278332.3000000003</v>
      </c>
      <c r="EJ21" s="14">
        <v>1189224.7</v>
      </c>
      <c r="EK21" s="14">
        <v>1955396</v>
      </c>
      <c r="EL21" s="14"/>
      <c r="EM21" s="14"/>
      <c r="EN21" s="14"/>
      <c r="EO21" s="14"/>
      <c r="EP21" s="14"/>
      <c r="EQ21" s="14"/>
      <c r="ER21" s="14"/>
      <c r="ES21" s="14">
        <f t="shared" si="35"/>
        <v>6668932.2999999998</v>
      </c>
    </row>
    <row r="22" spans="2:149" s="27" customFormat="1" ht="14.25" x14ac:dyDescent="0.2">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v>324347.09999999998</v>
      </c>
      <c r="EJ22" s="14">
        <v>336857.3</v>
      </c>
      <c r="EK22" s="14">
        <v>451539.5</v>
      </c>
      <c r="EL22" s="14"/>
      <c r="EM22" s="14"/>
      <c r="EN22" s="14"/>
      <c r="EO22" s="14"/>
      <c r="EP22" s="14"/>
      <c r="EQ22" s="14"/>
      <c r="ER22" s="14"/>
      <c r="ES22" s="14">
        <f t="shared" si="35"/>
        <v>1622676.5999999999</v>
      </c>
    </row>
    <row r="23" spans="2:149" s="33" customFormat="1" ht="24" x14ac:dyDescent="0.2">
      <c r="B23" s="76" t="s">
        <v>64</v>
      </c>
    </row>
    <row r="24" spans="2:149" s="33" customFormat="1" ht="3" customHeight="1" x14ac:dyDescent="0.2"/>
    <row r="25" spans="2:149" s="33" customFormat="1" ht="15"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5" x14ac:dyDescent="0.25">
      <c r="B26" s="100" t="s">
        <v>12</v>
      </c>
      <c r="C26" s="97">
        <v>2013</v>
      </c>
      <c r="D26" s="97"/>
      <c r="E26" s="97"/>
      <c r="F26" s="98" t="s">
        <v>14</v>
      </c>
      <c r="G26" s="97">
        <v>2014</v>
      </c>
      <c r="H26" s="97"/>
      <c r="I26" s="97"/>
      <c r="J26" s="97"/>
      <c r="K26" s="97"/>
      <c r="L26" s="97"/>
      <c r="M26" s="97"/>
      <c r="N26" s="97"/>
      <c r="O26" s="97"/>
      <c r="P26" s="97"/>
      <c r="Q26" s="97"/>
      <c r="R26" s="97"/>
      <c r="S26" s="98" t="s">
        <v>15</v>
      </c>
      <c r="T26" s="97">
        <v>2015</v>
      </c>
      <c r="U26" s="97"/>
      <c r="V26" s="97"/>
      <c r="W26" s="97"/>
      <c r="X26" s="97"/>
      <c r="Y26" s="97"/>
      <c r="Z26" s="97"/>
      <c r="AA26" s="97"/>
      <c r="AB26" s="97"/>
      <c r="AC26" s="97"/>
      <c r="AD26" s="97"/>
      <c r="AE26" s="97"/>
      <c r="AF26" s="98" t="s">
        <v>16</v>
      </c>
      <c r="AG26" s="97">
        <v>2016</v>
      </c>
      <c r="AH26" s="97"/>
      <c r="AI26" s="97"/>
      <c r="AJ26" s="97"/>
      <c r="AK26" s="97"/>
      <c r="AL26" s="97"/>
      <c r="AM26" s="97"/>
      <c r="AN26" s="97"/>
      <c r="AO26" s="97"/>
      <c r="AP26" s="97"/>
      <c r="AQ26" s="97"/>
      <c r="AR26" s="97"/>
      <c r="AS26" s="98" t="s">
        <v>17</v>
      </c>
      <c r="AT26" s="97">
        <v>2017</v>
      </c>
      <c r="AU26" s="97"/>
      <c r="AV26" s="97"/>
      <c r="AW26" s="97"/>
      <c r="AX26" s="97"/>
      <c r="AY26" s="97"/>
      <c r="AZ26" s="97"/>
      <c r="BA26" s="97"/>
      <c r="BB26" s="97"/>
      <c r="BC26" s="97"/>
      <c r="BD26" s="97"/>
      <c r="BE26" s="97"/>
      <c r="BF26" s="98" t="s">
        <v>18</v>
      </c>
      <c r="BG26" s="97">
        <v>2018</v>
      </c>
      <c r="BH26" s="97"/>
      <c r="BI26" s="97"/>
      <c r="BJ26" s="97"/>
      <c r="BK26" s="97"/>
      <c r="BL26" s="97"/>
      <c r="BM26" s="97"/>
      <c r="BN26" s="97"/>
      <c r="BO26" s="97"/>
      <c r="BP26" s="97"/>
      <c r="BQ26" s="97"/>
      <c r="BR26" s="97"/>
      <c r="BS26" s="98" t="s">
        <v>19</v>
      </c>
      <c r="BT26" s="97">
        <v>2019</v>
      </c>
      <c r="BU26" s="97"/>
      <c r="BV26" s="97"/>
      <c r="BW26" s="97"/>
      <c r="BX26" s="97"/>
      <c r="BY26" s="97"/>
      <c r="BZ26" s="97"/>
      <c r="CA26" s="97"/>
      <c r="CB26" s="97"/>
      <c r="CC26" s="97"/>
      <c r="CD26" s="97"/>
      <c r="CE26" s="97"/>
      <c r="CF26" s="98" t="s">
        <v>20</v>
      </c>
      <c r="CG26" s="97">
        <v>2020</v>
      </c>
      <c r="CH26" s="97"/>
      <c r="CI26" s="97"/>
      <c r="CJ26" s="97"/>
      <c r="CK26" s="97"/>
      <c r="CL26" s="97"/>
      <c r="CM26" s="97"/>
      <c r="CN26" s="97"/>
      <c r="CO26" s="97"/>
      <c r="CP26" s="97"/>
      <c r="CQ26" s="97"/>
      <c r="CR26" s="97"/>
      <c r="CS26" s="98" t="s">
        <v>21</v>
      </c>
      <c r="CT26" s="97">
        <v>2021</v>
      </c>
      <c r="CU26" s="97"/>
      <c r="CV26" s="97"/>
      <c r="CW26" s="97"/>
      <c r="CX26" s="97"/>
      <c r="CY26" s="97"/>
      <c r="CZ26" s="97"/>
      <c r="DA26" s="97"/>
      <c r="DB26" s="97"/>
      <c r="DC26" s="97"/>
      <c r="DD26" s="97"/>
      <c r="DE26" s="97"/>
      <c r="DF26" s="98" t="s">
        <v>22</v>
      </c>
      <c r="DG26" s="97">
        <v>2022</v>
      </c>
      <c r="DH26" s="97"/>
      <c r="DI26" s="97"/>
      <c r="DJ26" s="97"/>
      <c r="DK26" s="97"/>
      <c r="DL26" s="97"/>
      <c r="DM26" s="97"/>
      <c r="DN26" s="97"/>
      <c r="DO26" s="97"/>
      <c r="DP26" s="97"/>
      <c r="DQ26" s="97"/>
      <c r="DR26" s="97"/>
      <c r="DS26" s="98" t="s">
        <v>23</v>
      </c>
      <c r="DT26" s="97">
        <v>2023</v>
      </c>
      <c r="DU26" s="97"/>
      <c r="DV26" s="97"/>
      <c r="DW26" s="97"/>
      <c r="DX26" s="97"/>
      <c r="DY26" s="97"/>
      <c r="DZ26" s="97"/>
      <c r="EA26" s="97"/>
      <c r="EB26" s="97"/>
      <c r="EC26" s="97"/>
      <c r="ED26" s="97"/>
      <c r="EE26" s="97"/>
      <c r="EF26" s="98" t="s">
        <v>24</v>
      </c>
      <c r="EG26" s="97">
        <v>2024</v>
      </c>
      <c r="EH26" s="97"/>
      <c r="EI26" s="97"/>
      <c r="EJ26" s="97"/>
      <c r="EK26" s="97"/>
      <c r="EL26" s="97"/>
      <c r="EM26" s="97"/>
      <c r="EN26" s="97"/>
      <c r="EO26" s="97"/>
      <c r="EP26" s="97"/>
      <c r="EQ26" s="97"/>
      <c r="ER26" s="97"/>
      <c r="ES26" s="98" t="s">
        <v>153</v>
      </c>
    </row>
    <row r="27" spans="2:149" s="3" customFormat="1" ht="30" x14ac:dyDescent="0.2">
      <c r="B27" s="101"/>
      <c r="C27" s="11" t="s">
        <v>34</v>
      </c>
      <c r="D27" s="11" t="s">
        <v>35</v>
      </c>
      <c r="E27" s="11" t="s">
        <v>36</v>
      </c>
      <c r="F27" s="99"/>
      <c r="G27" s="11" t="s">
        <v>25</v>
      </c>
      <c r="H27" s="11" t="s">
        <v>26</v>
      </c>
      <c r="I27" s="11" t="s">
        <v>27</v>
      </c>
      <c r="J27" s="11" t="s">
        <v>28</v>
      </c>
      <c r="K27" s="11" t="s">
        <v>29</v>
      </c>
      <c r="L27" s="11" t="s">
        <v>30</v>
      </c>
      <c r="M27" s="11" t="s">
        <v>31</v>
      </c>
      <c r="N27" s="11" t="s">
        <v>32</v>
      </c>
      <c r="O27" s="11" t="s">
        <v>33</v>
      </c>
      <c r="P27" s="11" t="s">
        <v>34</v>
      </c>
      <c r="Q27" s="11" t="s">
        <v>35</v>
      </c>
      <c r="R27" s="11" t="s">
        <v>36</v>
      </c>
      <c r="S27" s="105"/>
      <c r="T27" s="11" t="s">
        <v>25</v>
      </c>
      <c r="U27" s="11" t="s">
        <v>26</v>
      </c>
      <c r="V27" s="11" t="s">
        <v>27</v>
      </c>
      <c r="W27" s="11" t="s">
        <v>28</v>
      </c>
      <c r="X27" s="11" t="s">
        <v>29</v>
      </c>
      <c r="Y27" s="11" t="s">
        <v>30</v>
      </c>
      <c r="Z27" s="11" t="s">
        <v>31</v>
      </c>
      <c r="AA27" s="11" t="s">
        <v>32</v>
      </c>
      <c r="AB27" s="11" t="s">
        <v>33</v>
      </c>
      <c r="AC27" s="11" t="s">
        <v>34</v>
      </c>
      <c r="AD27" s="11" t="s">
        <v>35</v>
      </c>
      <c r="AE27" s="11" t="s">
        <v>36</v>
      </c>
      <c r="AF27" s="105"/>
      <c r="AG27" s="11" t="s">
        <v>25</v>
      </c>
      <c r="AH27" s="11" t="s">
        <v>26</v>
      </c>
      <c r="AI27" s="11" t="s">
        <v>27</v>
      </c>
      <c r="AJ27" s="11" t="s">
        <v>28</v>
      </c>
      <c r="AK27" s="11" t="s">
        <v>29</v>
      </c>
      <c r="AL27" s="11" t="s">
        <v>30</v>
      </c>
      <c r="AM27" s="11" t="s">
        <v>31</v>
      </c>
      <c r="AN27" s="11" t="s">
        <v>32</v>
      </c>
      <c r="AO27" s="11" t="s">
        <v>33</v>
      </c>
      <c r="AP27" s="11" t="s">
        <v>34</v>
      </c>
      <c r="AQ27" s="11" t="s">
        <v>35</v>
      </c>
      <c r="AR27" s="11" t="s">
        <v>36</v>
      </c>
      <c r="AS27" s="105"/>
      <c r="AT27" s="11" t="s">
        <v>25</v>
      </c>
      <c r="AU27" s="11" t="s">
        <v>26</v>
      </c>
      <c r="AV27" s="11" t="s">
        <v>27</v>
      </c>
      <c r="AW27" s="11" t="s">
        <v>28</v>
      </c>
      <c r="AX27" s="11" t="s">
        <v>29</v>
      </c>
      <c r="AY27" s="11" t="s">
        <v>30</v>
      </c>
      <c r="AZ27" s="11" t="s">
        <v>31</v>
      </c>
      <c r="BA27" s="11" t="s">
        <v>32</v>
      </c>
      <c r="BB27" s="11" t="s">
        <v>33</v>
      </c>
      <c r="BC27" s="11" t="s">
        <v>34</v>
      </c>
      <c r="BD27" s="11" t="s">
        <v>35</v>
      </c>
      <c r="BE27" s="11" t="s">
        <v>36</v>
      </c>
      <c r="BF27" s="105"/>
      <c r="BG27" s="11" t="s">
        <v>25</v>
      </c>
      <c r="BH27" s="11" t="s">
        <v>26</v>
      </c>
      <c r="BI27" s="11" t="s">
        <v>27</v>
      </c>
      <c r="BJ27" s="11" t="s">
        <v>28</v>
      </c>
      <c r="BK27" s="11" t="s">
        <v>29</v>
      </c>
      <c r="BL27" s="11" t="s">
        <v>30</v>
      </c>
      <c r="BM27" s="11" t="s">
        <v>31</v>
      </c>
      <c r="BN27" s="11" t="s">
        <v>32</v>
      </c>
      <c r="BO27" s="11" t="s">
        <v>33</v>
      </c>
      <c r="BP27" s="11" t="s">
        <v>34</v>
      </c>
      <c r="BQ27" s="11" t="s">
        <v>35</v>
      </c>
      <c r="BR27" s="11" t="s">
        <v>36</v>
      </c>
      <c r="BS27" s="99"/>
      <c r="BT27" s="11" t="s">
        <v>25</v>
      </c>
      <c r="BU27" s="11" t="s">
        <v>26</v>
      </c>
      <c r="BV27" s="11" t="s">
        <v>27</v>
      </c>
      <c r="BW27" s="11" t="s">
        <v>28</v>
      </c>
      <c r="BX27" s="11" t="s">
        <v>29</v>
      </c>
      <c r="BY27" s="11" t="s">
        <v>30</v>
      </c>
      <c r="BZ27" s="11" t="s">
        <v>31</v>
      </c>
      <c r="CA27" s="11" t="s">
        <v>32</v>
      </c>
      <c r="CB27" s="11" t="s">
        <v>33</v>
      </c>
      <c r="CC27" s="11" t="s">
        <v>34</v>
      </c>
      <c r="CD27" s="11" t="s">
        <v>35</v>
      </c>
      <c r="CE27" s="11" t="s">
        <v>36</v>
      </c>
      <c r="CF27" s="99"/>
      <c r="CG27" s="11" t="s">
        <v>25</v>
      </c>
      <c r="CH27" s="11" t="s">
        <v>26</v>
      </c>
      <c r="CI27" s="11" t="s">
        <v>27</v>
      </c>
      <c r="CJ27" s="11" t="s">
        <v>28</v>
      </c>
      <c r="CK27" s="11" t="s">
        <v>29</v>
      </c>
      <c r="CL27" s="11" t="s">
        <v>30</v>
      </c>
      <c r="CM27" s="11" t="s">
        <v>31</v>
      </c>
      <c r="CN27" s="11" t="s">
        <v>32</v>
      </c>
      <c r="CO27" s="11" t="s">
        <v>33</v>
      </c>
      <c r="CP27" s="11" t="s">
        <v>34</v>
      </c>
      <c r="CQ27" s="11" t="s">
        <v>35</v>
      </c>
      <c r="CR27" s="11" t="s">
        <v>36</v>
      </c>
      <c r="CS27" s="99"/>
      <c r="CT27" s="11" t="s">
        <v>25</v>
      </c>
      <c r="CU27" s="11" t="s">
        <v>26</v>
      </c>
      <c r="CV27" s="11" t="s">
        <v>27</v>
      </c>
      <c r="CW27" s="11" t="s">
        <v>28</v>
      </c>
      <c r="CX27" s="11" t="s">
        <v>29</v>
      </c>
      <c r="CY27" s="11" t="s">
        <v>30</v>
      </c>
      <c r="CZ27" s="11" t="s">
        <v>31</v>
      </c>
      <c r="DA27" s="11" t="s">
        <v>32</v>
      </c>
      <c r="DB27" s="11" t="s">
        <v>33</v>
      </c>
      <c r="DC27" s="11" t="s">
        <v>34</v>
      </c>
      <c r="DD27" s="11" t="s">
        <v>35</v>
      </c>
      <c r="DE27" s="11" t="s">
        <v>36</v>
      </c>
      <c r="DF27" s="99"/>
      <c r="DG27" s="11" t="s">
        <v>25</v>
      </c>
      <c r="DH27" s="11" t="s">
        <v>26</v>
      </c>
      <c r="DI27" s="11" t="s">
        <v>27</v>
      </c>
      <c r="DJ27" s="11" t="s">
        <v>28</v>
      </c>
      <c r="DK27" s="11" t="s">
        <v>29</v>
      </c>
      <c r="DL27" s="11" t="s">
        <v>30</v>
      </c>
      <c r="DM27" s="11" t="s">
        <v>31</v>
      </c>
      <c r="DN27" s="11" t="s">
        <v>32</v>
      </c>
      <c r="DO27" s="11" t="s">
        <v>33</v>
      </c>
      <c r="DP27" s="11" t="s">
        <v>34</v>
      </c>
      <c r="DQ27" s="11" t="s">
        <v>35</v>
      </c>
      <c r="DR27" s="11" t="s">
        <v>36</v>
      </c>
      <c r="DS27" s="99"/>
      <c r="DT27" s="11" t="s">
        <v>25</v>
      </c>
      <c r="DU27" s="11" t="s">
        <v>26</v>
      </c>
      <c r="DV27" s="11" t="s">
        <v>27</v>
      </c>
      <c r="DW27" s="11" t="s">
        <v>28</v>
      </c>
      <c r="DX27" s="11" t="s">
        <v>29</v>
      </c>
      <c r="DY27" s="11" t="s">
        <v>30</v>
      </c>
      <c r="DZ27" s="11" t="s">
        <v>31</v>
      </c>
      <c r="EA27" s="11" t="s">
        <v>32</v>
      </c>
      <c r="EB27" s="11" t="s">
        <v>33</v>
      </c>
      <c r="EC27" s="11" t="s">
        <v>34</v>
      </c>
      <c r="ED27" s="11" t="s">
        <v>35</v>
      </c>
      <c r="EE27" s="11" t="s">
        <v>36</v>
      </c>
      <c r="EF27" s="99"/>
      <c r="EG27" s="11" t="s">
        <v>25</v>
      </c>
      <c r="EH27" s="11" t="s">
        <v>26</v>
      </c>
      <c r="EI27" s="11" t="s">
        <v>27</v>
      </c>
      <c r="EJ27" s="11" t="s">
        <v>28</v>
      </c>
      <c r="EK27" s="11" t="s">
        <v>29</v>
      </c>
      <c r="EL27" s="11" t="s">
        <v>30</v>
      </c>
      <c r="EM27" s="11" t="s">
        <v>31</v>
      </c>
      <c r="EN27" s="11" t="s">
        <v>32</v>
      </c>
      <c r="EO27" s="11" t="s">
        <v>33</v>
      </c>
      <c r="EP27" s="11" t="s">
        <v>34</v>
      </c>
      <c r="EQ27" s="11" t="s">
        <v>35</v>
      </c>
      <c r="ER27" s="11" t="s">
        <v>36</v>
      </c>
      <c r="ES27" s="99"/>
    </row>
    <row r="28" spans="2:149" s="29" customFormat="1" ht="15"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10983421.940000001</v>
      </c>
      <c r="EJ28" s="31">
        <f t="shared" si="83"/>
        <v>11034963.52</v>
      </c>
      <c r="EK28" s="31">
        <f t="shared" si="83"/>
        <v>16247492.710000001</v>
      </c>
      <c r="EL28" s="31">
        <f t="shared" si="83"/>
        <v>0</v>
      </c>
      <c r="EM28" s="31">
        <f t="shared" si="83"/>
        <v>0</v>
      </c>
      <c r="EN28" s="31">
        <f t="shared" si="83"/>
        <v>0</v>
      </c>
      <c r="EO28" s="31">
        <f t="shared" si="83"/>
        <v>0</v>
      </c>
      <c r="EP28" s="31">
        <f t="shared" si="83"/>
        <v>0</v>
      </c>
      <c r="EQ28" s="31">
        <f t="shared" si="83"/>
        <v>0</v>
      </c>
      <c r="ER28" s="31">
        <f t="shared" si="83"/>
        <v>0</v>
      </c>
      <c r="ES28" s="14">
        <f t="shared" ref="ES28:ES38" si="84">+SUM(EG28:ER28)</f>
        <v>56309458.746399999</v>
      </c>
    </row>
    <row r="29" spans="2:149" s="27" customFormat="1" ht="14.25" x14ac:dyDescent="0.2">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v>4490300.7</v>
      </c>
      <c r="EJ29" s="14">
        <v>4191893.4</v>
      </c>
      <c r="EK29" s="14">
        <v>6927639.5300000003</v>
      </c>
      <c r="EL29" s="14"/>
      <c r="EM29" s="14"/>
      <c r="EN29" s="14"/>
      <c r="EO29" s="14"/>
      <c r="EP29" s="14"/>
      <c r="EQ29" s="14"/>
      <c r="ER29" s="14"/>
      <c r="ES29" s="14">
        <f t="shared" si="84"/>
        <v>23675206.978799999</v>
      </c>
    </row>
    <row r="30" spans="2:149" s="27" customFormat="1" ht="14.25" x14ac:dyDescent="0.2">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v>6493121.2400000002</v>
      </c>
      <c r="EJ30" s="14">
        <v>6843070.1200000001</v>
      </c>
      <c r="EK30" s="14">
        <v>9319853.1799999997</v>
      </c>
      <c r="EL30" s="14"/>
      <c r="EM30" s="14"/>
      <c r="EN30" s="14"/>
      <c r="EO30" s="14"/>
      <c r="EP30" s="14"/>
      <c r="EQ30" s="14"/>
      <c r="ER30" s="14"/>
      <c r="ES30" s="14">
        <f t="shared" si="84"/>
        <v>32634251.7676</v>
      </c>
    </row>
    <row r="31" spans="2:149" s="29" customFormat="1" ht="15"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244375.82</v>
      </c>
      <c r="EJ31" s="31">
        <f t="shared" si="102"/>
        <v>239947.46</v>
      </c>
      <c r="EK31" s="31">
        <f t="shared" si="102"/>
        <v>301544.3</v>
      </c>
      <c r="EL31" s="31">
        <f t="shared" si="102"/>
        <v>0</v>
      </c>
      <c r="EM31" s="31">
        <f t="shared" si="102"/>
        <v>0</v>
      </c>
      <c r="EN31" s="31">
        <f t="shared" si="102"/>
        <v>0</v>
      </c>
      <c r="EO31" s="31">
        <f t="shared" si="102"/>
        <v>0</v>
      </c>
      <c r="EP31" s="31">
        <f t="shared" si="102"/>
        <v>0</v>
      </c>
      <c r="EQ31" s="31">
        <f t="shared" si="102"/>
        <v>0</v>
      </c>
      <c r="ER31" s="31">
        <f t="shared" si="102"/>
        <v>0</v>
      </c>
      <c r="ES31" s="14">
        <f t="shared" si="84"/>
        <v>1176709.3222876401</v>
      </c>
    </row>
    <row r="32" spans="2:149" s="27" customFormat="1" ht="14.25" x14ac:dyDescent="0.2">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v>133835.95000000001</v>
      </c>
      <c r="EJ32" s="14">
        <v>137866.43</v>
      </c>
      <c r="EK32" s="14">
        <v>165034.4</v>
      </c>
      <c r="EL32" s="14"/>
      <c r="EM32" s="14"/>
      <c r="EN32" s="14"/>
      <c r="EO32" s="14"/>
      <c r="EP32" s="14"/>
      <c r="EQ32" s="14"/>
      <c r="ER32" s="14"/>
      <c r="ES32" s="14">
        <f t="shared" si="84"/>
        <v>658665.47284031997</v>
      </c>
    </row>
    <row r="33" spans="2:149" s="27" customFormat="1" ht="14.25" x14ac:dyDescent="0.2">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v>110539.87</v>
      </c>
      <c r="EJ33" s="14">
        <v>102081.03</v>
      </c>
      <c r="EK33" s="14">
        <v>136509.9</v>
      </c>
      <c r="EL33" s="14"/>
      <c r="EM33" s="14"/>
      <c r="EN33" s="14"/>
      <c r="EO33" s="14"/>
      <c r="EP33" s="14"/>
      <c r="EQ33" s="14"/>
      <c r="ER33" s="14"/>
      <c r="ES33" s="14">
        <f t="shared" si="84"/>
        <v>518043.84944731998</v>
      </c>
    </row>
    <row r="34" spans="2:149" s="29" customFormat="1" ht="15"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8.5" x14ac:dyDescent="0.2">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t="s">
        <v>72</v>
      </c>
      <c r="EI35" s="86" t="s">
        <v>72</v>
      </c>
      <c r="EJ35" s="86" t="s">
        <v>72</v>
      </c>
      <c r="EK35" s="86" t="s">
        <v>72</v>
      </c>
      <c r="EL35" s="86"/>
      <c r="EM35" s="86"/>
      <c r="EN35" s="86"/>
      <c r="EO35" s="86"/>
      <c r="EP35" s="86"/>
      <c r="EQ35" s="86"/>
      <c r="ER35" s="14"/>
      <c r="ES35" s="14">
        <f t="shared" si="84"/>
        <v>0</v>
      </c>
    </row>
    <row r="36" spans="2:149" s="37" customFormat="1" ht="28.5" x14ac:dyDescent="0.2">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t="s">
        <v>72</v>
      </c>
      <c r="EI36" s="86" t="s">
        <v>72</v>
      </c>
      <c r="EJ36" s="86" t="s">
        <v>72</v>
      </c>
      <c r="EK36" s="86" t="s">
        <v>72</v>
      </c>
      <c r="EL36" s="86"/>
      <c r="EM36" s="86"/>
      <c r="EN36" s="86"/>
      <c r="EO36" s="86"/>
      <c r="EP36" s="86"/>
      <c r="EQ36" s="86"/>
      <c r="ER36" s="14"/>
      <c r="ES36" s="14">
        <f t="shared" si="84"/>
        <v>0</v>
      </c>
    </row>
    <row r="37" spans="2:149" s="29" customFormat="1" ht="15"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5"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11227797.760000002</v>
      </c>
      <c r="EJ38" s="31">
        <f t="shared" si="118"/>
        <v>11274910.98</v>
      </c>
      <c r="EK38" s="31">
        <f t="shared" si="118"/>
        <v>16549037.010000002</v>
      </c>
      <c r="EL38" s="31">
        <f t="shared" si="118"/>
        <v>0</v>
      </c>
      <c r="EM38" s="31">
        <f t="shared" si="118"/>
        <v>0</v>
      </c>
      <c r="EN38" s="31">
        <f t="shared" si="118"/>
        <v>0</v>
      </c>
      <c r="EO38" s="31">
        <f t="shared" si="118"/>
        <v>0</v>
      </c>
      <c r="EP38" s="31">
        <f t="shared" si="118"/>
        <v>0</v>
      </c>
      <c r="EQ38" s="31">
        <f t="shared" si="118"/>
        <v>0</v>
      </c>
      <c r="ER38" s="31">
        <f>+ER28+ER31+ER34+ER37</f>
        <v>0</v>
      </c>
      <c r="ES38" s="14">
        <f t="shared" si="84"/>
        <v>57486168.068687648</v>
      </c>
    </row>
    <row r="39" spans="2:149" ht="24" x14ac:dyDescent="0.2">
      <c r="B39" s="77" t="s">
        <v>74</v>
      </c>
      <c r="DU39" s="91">
        <f>DU38-DT38</f>
        <v>-1334365.4567640398</v>
      </c>
      <c r="EH39" s="91"/>
    </row>
    <row r="40" spans="2:149" x14ac:dyDescent="0.2">
      <c r="B40" s="75"/>
    </row>
  </sheetData>
  <mergeCells count="53">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tabSelected="1" zoomScale="70" zoomScaleNormal="70" workbookViewId="0">
      <pane xSplit="2" ySplit="3" topLeftCell="EA4" activePane="bottomRight" state="frozen"/>
      <selection pane="topRight" activeCell="C1" sqref="C1"/>
      <selection pane="bottomLeft" activeCell="A4" sqref="A4"/>
      <selection pane="bottomRight" activeCell="EE77" sqref="EE77:EE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8" width="12.140625" style="26" bestFit="1" customWidth="1"/>
    <col min="139" max="139" width="13.7109375" style="26" customWidth="1"/>
    <col min="140" max="140" width="12.140625" style="26" bestFit="1" customWidth="1"/>
    <col min="141" max="141" width="12.28515625" style="26" customWidth="1"/>
    <col min="142" max="142" width="13.42578125" style="26" customWidth="1"/>
    <col min="143" max="16384" width="11.42578125" style="26"/>
  </cols>
  <sheetData>
    <row r="1" spans="1:143" ht="15" x14ac:dyDescent="0.25">
      <c r="A1" s="102" t="s">
        <v>0</v>
      </c>
      <c r="B1" s="102"/>
    </row>
    <row r="2" spans="1:143" ht="30" customHeight="1" x14ac:dyDescent="0.2">
      <c r="A2" s="103" t="s">
        <v>75</v>
      </c>
      <c r="B2" s="103"/>
    </row>
    <row r="3" spans="1:143" ht="15" customHeight="1" x14ac:dyDescent="0.2">
      <c r="A3" s="104" t="s">
        <v>10</v>
      </c>
      <c r="B3" s="104"/>
      <c r="AE3" s="39"/>
    </row>
    <row r="4" spans="1:143" x14ac:dyDescent="0.2">
      <c r="AE4" s="39"/>
    </row>
    <row r="5" spans="1:143" s="33" customFormat="1" ht="15" x14ac:dyDescent="0.2">
      <c r="B5" s="40" t="s">
        <v>76</v>
      </c>
      <c r="C5" s="41"/>
      <c r="AU5" s="42"/>
      <c r="AV5" s="42"/>
      <c r="AW5" s="42"/>
      <c r="AX5" s="42"/>
      <c r="AY5" s="42"/>
      <c r="AZ5" s="42"/>
      <c r="BA5" s="42"/>
    </row>
    <row r="6" spans="1:143" s="3" customFormat="1" ht="15" x14ac:dyDescent="0.25">
      <c r="B6" s="100" t="s">
        <v>12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20</v>
      </c>
      <c r="CA6" s="97">
        <v>2020</v>
      </c>
      <c r="CB6" s="97"/>
      <c r="CC6" s="97"/>
      <c r="CD6" s="97"/>
      <c r="CE6" s="97"/>
      <c r="CF6" s="97"/>
      <c r="CG6" s="97"/>
      <c r="CH6" s="97"/>
      <c r="CI6" s="97"/>
      <c r="CJ6" s="97"/>
      <c r="CK6" s="97"/>
      <c r="CL6" s="97"/>
      <c r="CM6" s="98" t="s">
        <v>21</v>
      </c>
      <c r="CN6" s="97">
        <v>2021</v>
      </c>
      <c r="CO6" s="97"/>
      <c r="CP6" s="97"/>
      <c r="CQ6" s="97"/>
      <c r="CR6" s="97"/>
      <c r="CS6" s="97"/>
      <c r="CT6" s="97"/>
      <c r="CU6" s="97"/>
      <c r="CV6" s="97"/>
      <c r="CW6" s="97"/>
      <c r="CX6" s="97"/>
      <c r="CY6" s="97"/>
      <c r="CZ6" s="98" t="s">
        <v>22</v>
      </c>
      <c r="DA6" s="97">
        <v>2022</v>
      </c>
      <c r="DB6" s="97"/>
      <c r="DC6" s="97"/>
      <c r="DD6" s="97"/>
      <c r="DE6" s="97"/>
      <c r="DF6" s="97"/>
      <c r="DG6" s="97"/>
      <c r="DH6" s="97"/>
      <c r="DI6" s="97"/>
      <c r="DJ6" s="97"/>
      <c r="DK6" s="97"/>
      <c r="DL6" s="97"/>
      <c r="DM6" s="98" t="s">
        <v>23</v>
      </c>
      <c r="DN6" s="97">
        <v>2023</v>
      </c>
      <c r="DO6" s="97"/>
      <c r="DP6" s="97"/>
      <c r="DQ6" s="97"/>
      <c r="DR6" s="97"/>
      <c r="DS6" s="97"/>
      <c r="DT6" s="97"/>
      <c r="DU6" s="97"/>
      <c r="DV6" s="97"/>
      <c r="DW6" s="97"/>
      <c r="DX6" s="97"/>
      <c r="DY6" s="97"/>
      <c r="DZ6" s="98" t="s">
        <v>24</v>
      </c>
      <c r="EA6" s="97">
        <v>2024</v>
      </c>
      <c r="EB6" s="97"/>
      <c r="EC6" s="97"/>
      <c r="ED6" s="97"/>
      <c r="EE6" s="97"/>
      <c r="EF6" s="97"/>
      <c r="EG6" s="97"/>
      <c r="EH6" s="97"/>
      <c r="EI6" s="97"/>
      <c r="EJ6" s="97"/>
      <c r="EK6" s="97"/>
      <c r="EL6" s="97"/>
      <c r="EM6" s="98" t="s">
        <v>153</v>
      </c>
    </row>
    <row r="7" spans="1:143" s="3" customFormat="1" ht="30" x14ac:dyDescent="0.2">
      <c r="B7" s="101"/>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99"/>
      <c r="CA7" s="11" t="s">
        <v>25</v>
      </c>
      <c r="CB7" s="11" t="s">
        <v>26</v>
      </c>
      <c r="CC7" s="11" t="s">
        <v>27</v>
      </c>
      <c r="CD7" s="11" t="s">
        <v>28</v>
      </c>
      <c r="CE7" s="11" t="s">
        <v>29</v>
      </c>
      <c r="CF7" s="11" t="s">
        <v>30</v>
      </c>
      <c r="CG7" s="11" t="s">
        <v>31</v>
      </c>
      <c r="CH7" s="11" t="s">
        <v>32</v>
      </c>
      <c r="CI7" s="11" t="s">
        <v>33</v>
      </c>
      <c r="CJ7" s="11" t="s">
        <v>34</v>
      </c>
      <c r="CK7" s="11" t="s">
        <v>35</v>
      </c>
      <c r="CL7" s="11" t="s">
        <v>36</v>
      </c>
      <c r="CM7" s="99"/>
      <c r="CN7" s="11" t="s">
        <v>25</v>
      </c>
      <c r="CO7" s="11" t="s">
        <v>26</v>
      </c>
      <c r="CP7" s="11" t="s">
        <v>27</v>
      </c>
      <c r="CQ7" s="11" t="s">
        <v>28</v>
      </c>
      <c r="CR7" s="11" t="s">
        <v>29</v>
      </c>
      <c r="CS7" s="11" t="s">
        <v>30</v>
      </c>
      <c r="CT7" s="11" t="s">
        <v>31</v>
      </c>
      <c r="CU7" s="11" t="s">
        <v>32</v>
      </c>
      <c r="CV7" s="11" t="s">
        <v>33</v>
      </c>
      <c r="CW7" s="11" t="s">
        <v>34</v>
      </c>
      <c r="CX7" s="11" t="s">
        <v>35</v>
      </c>
      <c r="CY7" s="11" t="s">
        <v>36</v>
      </c>
      <c r="CZ7" s="99"/>
      <c r="DA7" s="11" t="s">
        <v>25</v>
      </c>
      <c r="DB7" s="11" t="s">
        <v>26</v>
      </c>
      <c r="DC7" s="11" t="s">
        <v>27</v>
      </c>
      <c r="DD7" s="11" t="s">
        <v>28</v>
      </c>
      <c r="DE7" s="11" t="s">
        <v>29</v>
      </c>
      <c r="DF7" s="11" t="s">
        <v>30</v>
      </c>
      <c r="DG7" s="11" t="s">
        <v>31</v>
      </c>
      <c r="DH7" s="11" t="s">
        <v>32</v>
      </c>
      <c r="DI7" s="11" t="s">
        <v>33</v>
      </c>
      <c r="DJ7" s="11" t="s">
        <v>34</v>
      </c>
      <c r="DK7" s="11" t="s">
        <v>35</v>
      </c>
      <c r="DL7" s="11" t="s">
        <v>36</v>
      </c>
      <c r="DM7" s="99"/>
      <c r="DN7" s="11" t="s">
        <v>25</v>
      </c>
      <c r="DO7" s="11" t="s">
        <v>26</v>
      </c>
      <c r="DP7" s="11" t="s">
        <v>27</v>
      </c>
      <c r="DQ7" s="11" t="s">
        <v>28</v>
      </c>
      <c r="DR7" s="11" t="s">
        <v>29</v>
      </c>
      <c r="DS7" s="11" t="s">
        <v>30</v>
      </c>
      <c r="DT7" s="11" t="s">
        <v>31</v>
      </c>
      <c r="DU7" s="11" t="s">
        <v>32</v>
      </c>
      <c r="DV7" s="11" t="s">
        <v>33</v>
      </c>
      <c r="DW7" s="11" t="s">
        <v>34</v>
      </c>
      <c r="DX7" s="11" t="s">
        <v>35</v>
      </c>
      <c r="DY7" s="11" t="s">
        <v>36</v>
      </c>
      <c r="DZ7" s="99"/>
      <c r="EA7" s="11" t="s">
        <v>25</v>
      </c>
      <c r="EB7" s="11" t="s">
        <v>26</v>
      </c>
      <c r="EC7" s="11" t="s">
        <v>27</v>
      </c>
      <c r="ED7" s="11" t="s">
        <v>28</v>
      </c>
      <c r="EE7" s="11" t="s">
        <v>29</v>
      </c>
      <c r="EF7" s="11" t="s">
        <v>30</v>
      </c>
      <c r="EG7" s="11" t="s">
        <v>31</v>
      </c>
      <c r="EH7" s="11" t="s">
        <v>32</v>
      </c>
      <c r="EI7" s="11" t="s">
        <v>33</v>
      </c>
      <c r="EJ7" s="11" t="s">
        <v>34</v>
      </c>
      <c r="EK7" s="11" t="s">
        <v>35</v>
      </c>
      <c r="EL7" s="11" t="s">
        <v>36</v>
      </c>
      <c r="EM7" s="99"/>
    </row>
    <row r="8" spans="1:143" s="33" customFormat="1" ht="15" customHeight="1" x14ac:dyDescent="0.2">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4" t="s">
        <v>154</v>
      </c>
      <c r="EF8" s="44"/>
      <c r="EG8" s="44"/>
      <c r="EH8" s="44"/>
      <c r="EI8" s="44"/>
      <c r="EJ8" s="44"/>
      <c r="EK8" s="44"/>
      <c r="EL8" s="44"/>
      <c r="EM8" s="44">
        <f t="shared" ref="EM8:EM13" si="2">+AVERAGE(EA8:EL8)</f>
        <v>0.99466750000000004</v>
      </c>
    </row>
    <row r="9" spans="1:143" s="33" customFormat="1" ht="15" customHeight="1" x14ac:dyDescent="0.2">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4" t="s">
        <v>155</v>
      </c>
      <c r="EF9" s="44"/>
      <c r="EG9" s="44"/>
      <c r="EH9" s="44"/>
      <c r="EI9" s="44"/>
      <c r="EJ9" s="44"/>
      <c r="EK9" s="44"/>
      <c r="EL9" s="44"/>
      <c r="EM9" s="44">
        <f t="shared" si="2"/>
        <v>0.93635083333333324</v>
      </c>
    </row>
    <row r="10" spans="1:143" s="33" customFormat="1" ht="15" customHeight="1" x14ac:dyDescent="0.2">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4" t="s">
        <v>156</v>
      </c>
      <c r="EF10" s="44"/>
      <c r="EG10" s="44"/>
      <c r="EH10" s="44"/>
      <c r="EI10" s="44"/>
      <c r="EJ10" s="44"/>
      <c r="EK10" s="44"/>
      <c r="EL10" s="44"/>
      <c r="EM10" s="44">
        <f t="shared" si="2"/>
        <v>0.93324658139919392</v>
      </c>
    </row>
    <row r="11" spans="1:143" s="33" customFormat="1" ht="15" customHeight="1" x14ac:dyDescent="0.2">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4" t="s">
        <v>157</v>
      </c>
      <c r="EF11" s="44"/>
      <c r="EG11" s="44"/>
      <c r="EH11" s="44"/>
      <c r="EI11" s="44"/>
      <c r="EJ11" s="44"/>
      <c r="EK11" s="44"/>
      <c r="EL11" s="44"/>
      <c r="EM11" s="44">
        <f t="shared" si="2"/>
        <v>0.93550843750000001</v>
      </c>
    </row>
    <row r="12" spans="1:143" s="33" customFormat="1" ht="15" customHeight="1" x14ac:dyDescent="0.2">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4" t="s">
        <v>158</v>
      </c>
      <c r="EF12" s="44"/>
      <c r="EG12" s="44"/>
      <c r="EH12" s="44"/>
      <c r="EI12" s="44"/>
      <c r="EJ12" s="44"/>
      <c r="EK12" s="44"/>
      <c r="EL12" s="44"/>
      <c r="EM12" s="44">
        <f t="shared" si="2"/>
        <v>0.930959725298388</v>
      </c>
    </row>
    <row r="13" spans="1:143" s="33" customFormat="1" ht="15" customHeight="1" x14ac:dyDescent="0.2">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4" t="s">
        <v>159</v>
      </c>
      <c r="EF13" s="44"/>
      <c r="EG13" s="44"/>
      <c r="EH13" s="44"/>
      <c r="EI13" s="44"/>
      <c r="EJ13" s="44"/>
      <c r="EK13" s="44"/>
      <c r="EL13" s="44"/>
      <c r="EM13" s="44">
        <f t="shared" si="2"/>
        <v>5.5950361740760295E-4</v>
      </c>
    </row>
    <row r="14" spans="1:14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
      <c r="B15" s="40" t="s">
        <v>84</v>
      </c>
      <c r="C15" s="41"/>
    </row>
    <row r="16" spans="1:143" s="3" customFormat="1" ht="15" x14ac:dyDescent="0.25">
      <c r="B16" s="100" t="s">
        <v>12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20</v>
      </c>
      <c r="CA16" s="97">
        <v>2020</v>
      </c>
      <c r="CB16" s="97"/>
      <c r="CC16" s="97"/>
      <c r="CD16" s="97"/>
      <c r="CE16" s="97"/>
      <c r="CF16" s="97"/>
      <c r="CG16" s="97"/>
      <c r="CH16" s="97"/>
      <c r="CI16" s="97"/>
      <c r="CJ16" s="97"/>
      <c r="CK16" s="97"/>
      <c r="CL16" s="97"/>
      <c r="CM16" s="98" t="s">
        <v>21</v>
      </c>
      <c r="CN16" s="97">
        <v>2021</v>
      </c>
      <c r="CO16" s="97"/>
      <c r="CP16" s="97"/>
      <c r="CQ16" s="97"/>
      <c r="CR16" s="97"/>
      <c r="CS16" s="97"/>
      <c r="CT16" s="97"/>
      <c r="CU16" s="97"/>
      <c r="CV16" s="97"/>
      <c r="CW16" s="97"/>
      <c r="CX16" s="97"/>
      <c r="CY16" s="97"/>
      <c r="CZ16" s="98" t="s">
        <v>22</v>
      </c>
      <c r="DA16" s="97">
        <v>2022</v>
      </c>
      <c r="DB16" s="97"/>
      <c r="DC16" s="97"/>
      <c r="DD16" s="97"/>
      <c r="DE16" s="97"/>
      <c r="DF16" s="97"/>
      <c r="DG16" s="97"/>
      <c r="DH16" s="97"/>
      <c r="DI16" s="97"/>
      <c r="DJ16" s="97"/>
      <c r="DK16" s="97"/>
      <c r="DL16" s="97"/>
      <c r="DM16" s="98" t="s">
        <v>23</v>
      </c>
      <c r="DN16" s="97">
        <v>2023</v>
      </c>
      <c r="DO16" s="97"/>
      <c r="DP16" s="97"/>
      <c r="DQ16" s="97"/>
      <c r="DR16" s="97"/>
      <c r="DS16" s="97"/>
      <c r="DT16" s="97"/>
      <c r="DU16" s="97"/>
      <c r="DV16" s="97"/>
      <c r="DW16" s="97"/>
      <c r="DX16" s="97"/>
      <c r="DY16" s="97"/>
      <c r="DZ16" s="98" t="s">
        <v>24</v>
      </c>
      <c r="EA16" s="97">
        <v>2024</v>
      </c>
      <c r="EB16" s="97"/>
      <c r="EC16" s="97"/>
      <c r="ED16" s="97"/>
      <c r="EE16" s="97"/>
      <c r="EF16" s="97"/>
      <c r="EG16" s="97"/>
      <c r="EH16" s="97"/>
      <c r="EI16" s="97"/>
      <c r="EJ16" s="97"/>
      <c r="EK16" s="97"/>
      <c r="EL16" s="97"/>
      <c r="EM16" s="98" t="s">
        <v>153</v>
      </c>
    </row>
    <row r="17" spans="2:143" s="3" customFormat="1" ht="30" x14ac:dyDescent="0.2">
      <c r="B17" s="101"/>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99"/>
      <c r="CA17" s="11" t="s">
        <v>25</v>
      </c>
      <c r="CB17" s="11" t="s">
        <v>26</v>
      </c>
      <c r="CC17" s="11" t="s">
        <v>27</v>
      </c>
      <c r="CD17" s="11" t="s">
        <v>28</v>
      </c>
      <c r="CE17" s="11" t="s">
        <v>29</v>
      </c>
      <c r="CF17" s="11" t="s">
        <v>30</v>
      </c>
      <c r="CG17" s="11" t="s">
        <v>31</v>
      </c>
      <c r="CH17" s="11" t="s">
        <v>32</v>
      </c>
      <c r="CI17" s="11" t="s">
        <v>33</v>
      </c>
      <c r="CJ17" s="11" t="s">
        <v>34</v>
      </c>
      <c r="CK17" s="11" t="s">
        <v>35</v>
      </c>
      <c r="CL17" s="11" t="s">
        <v>36</v>
      </c>
      <c r="CM17" s="99"/>
      <c r="CN17" s="11" t="s">
        <v>25</v>
      </c>
      <c r="CO17" s="11" t="s">
        <v>26</v>
      </c>
      <c r="CP17" s="11" t="s">
        <v>27</v>
      </c>
      <c r="CQ17" s="11" t="s">
        <v>28</v>
      </c>
      <c r="CR17" s="11" t="s">
        <v>29</v>
      </c>
      <c r="CS17" s="11" t="s">
        <v>30</v>
      </c>
      <c r="CT17" s="11" t="s">
        <v>31</v>
      </c>
      <c r="CU17" s="11" t="s">
        <v>32</v>
      </c>
      <c r="CV17" s="11" t="s">
        <v>33</v>
      </c>
      <c r="CW17" s="11" t="s">
        <v>34</v>
      </c>
      <c r="CX17" s="11" t="s">
        <v>35</v>
      </c>
      <c r="CY17" s="11" t="s">
        <v>36</v>
      </c>
      <c r="CZ17" s="99"/>
      <c r="DA17" s="11" t="s">
        <v>25</v>
      </c>
      <c r="DB17" s="11" t="s">
        <v>26</v>
      </c>
      <c r="DC17" s="11" t="s">
        <v>27</v>
      </c>
      <c r="DD17" s="11" t="s">
        <v>28</v>
      </c>
      <c r="DE17" s="11" t="s">
        <v>29</v>
      </c>
      <c r="DF17" s="11" t="s">
        <v>30</v>
      </c>
      <c r="DG17" s="11" t="s">
        <v>31</v>
      </c>
      <c r="DH17" s="11" t="s">
        <v>32</v>
      </c>
      <c r="DI17" s="11" t="s">
        <v>33</v>
      </c>
      <c r="DJ17" s="11" t="s">
        <v>34</v>
      </c>
      <c r="DK17" s="11" t="s">
        <v>35</v>
      </c>
      <c r="DL17" s="11" t="s">
        <v>36</v>
      </c>
      <c r="DM17" s="99"/>
      <c r="DN17" s="11" t="s">
        <v>25</v>
      </c>
      <c r="DO17" s="11" t="s">
        <v>26</v>
      </c>
      <c r="DP17" s="11" t="s">
        <v>27</v>
      </c>
      <c r="DQ17" s="11" t="s">
        <v>28</v>
      </c>
      <c r="DR17" s="11" t="s">
        <v>29</v>
      </c>
      <c r="DS17" s="11" t="s">
        <v>30</v>
      </c>
      <c r="DT17" s="11" t="s">
        <v>31</v>
      </c>
      <c r="DU17" s="11" t="s">
        <v>32</v>
      </c>
      <c r="DV17" s="11" t="s">
        <v>33</v>
      </c>
      <c r="DW17" s="11" t="s">
        <v>34</v>
      </c>
      <c r="DX17" s="11" t="s">
        <v>35</v>
      </c>
      <c r="DY17" s="11" t="s">
        <v>36</v>
      </c>
      <c r="DZ17" s="99"/>
      <c r="EA17" s="11" t="s">
        <v>25</v>
      </c>
      <c r="EB17" s="11" t="s">
        <v>26</v>
      </c>
      <c r="EC17" s="11" t="s">
        <v>27</v>
      </c>
      <c r="ED17" s="11" t="s">
        <v>28</v>
      </c>
      <c r="EE17" s="11" t="s">
        <v>29</v>
      </c>
      <c r="EF17" s="11" t="s">
        <v>30</v>
      </c>
      <c r="EG17" s="11" t="s">
        <v>31</v>
      </c>
      <c r="EH17" s="11" t="s">
        <v>32</v>
      </c>
      <c r="EI17" s="11" t="s">
        <v>33</v>
      </c>
      <c r="EJ17" s="11" t="s">
        <v>34</v>
      </c>
      <c r="EK17" s="11" t="s">
        <v>35</v>
      </c>
      <c r="EL17" s="11" t="s">
        <v>36</v>
      </c>
      <c r="EM17" s="99"/>
    </row>
    <row r="18" spans="2:143" s="53" customFormat="1" ht="28.5" x14ac:dyDescent="0.2">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c r="EG18" s="51"/>
      <c r="EH18" s="51"/>
      <c r="EI18" s="51"/>
      <c r="EJ18" s="51"/>
      <c r="EK18" s="51"/>
      <c r="EL18" s="51"/>
      <c r="EM18" s="51">
        <f>+SUM(EA18:EL18)</f>
        <v>2036065.7496369998</v>
      </c>
    </row>
    <row r="19" spans="2:143" s="54" customFormat="1" ht="15" customHeight="1" x14ac:dyDescent="0.2">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c r="EG19" s="36"/>
      <c r="EH19" s="36"/>
      <c r="EI19" s="36"/>
      <c r="EJ19" s="36"/>
      <c r="EK19" s="36"/>
      <c r="EL19" s="36"/>
      <c r="EM19" s="51">
        <f>+SUM(EA19:EL19)</f>
        <v>107112.03841700003</v>
      </c>
    </row>
    <row r="20" spans="2:143" s="53" customFormat="1" ht="15" customHeight="1" x14ac:dyDescent="0.2">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c r="EG20" s="51"/>
      <c r="EH20" s="51"/>
      <c r="EI20" s="51"/>
      <c r="EJ20" s="51"/>
      <c r="EK20" s="51"/>
      <c r="EL20" s="51"/>
      <c r="EM20" s="51">
        <f>+SUM(EA20:EL20)</f>
        <v>2143177.7880540001</v>
      </c>
    </row>
    <row r="21" spans="2:143" s="53" customFormat="1" ht="15" customHeight="1" x14ac:dyDescent="0.2">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c r="EG21" s="51"/>
      <c r="EH21" s="51"/>
      <c r="EI21" s="51"/>
      <c r="EJ21" s="51"/>
      <c r="EK21" s="51"/>
      <c r="EL21" s="51"/>
      <c r="EM21" s="51">
        <f>+SUM(EA21:EL21)</f>
        <v>2008797.5870889998</v>
      </c>
    </row>
    <row r="22" spans="2:143" s="33" customFormat="1" ht="15" customHeight="1" x14ac:dyDescent="0.2">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
      <c r="B23" s="108"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
      <c r="C26" s="41"/>
      <c r="AL26" s="58"/>
      <c r="AM26" s="58"/>
      <c r="AN26" s="58"/>
      <c r="AO26" s="58"/>
    </row>
    <row r="27" spans="2:143" s="27" customFormat="1" ht="15" customHeight="1" x14ac:dyDescent="0.2">
      <c r="B27" s="59" t="s">
        <v>91</v>
      </c>
      <c r="C27" s="41"/>
    </row>
    <row r="28" spans="2:143" s="3" customFormat="1" ht="15" x14ac:dyDescent="0.25">
      <c r="B28" s="100" t="s">
        <v>12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20</v>
      </c>
      <c r="CA28" s="97">
        <v>2020</v>
      </c>
      <c r="CB28" s="97"/>
      <c r="CC28" s="97"/>
      <c r="CD28" s="97"/>
      <c r="CE28" s="97"/>
      <c r="CF28" s="97"/>
      <c r="CG28" s="97"/>
      <c r="CH28" s="97"/>
      <c r="CI28" s="97"/>
      <c r="CJ28" s="97"/>
      <c r="CK28" s="97"/>
      <c r="CL28" s="97"/>
      <c r="CM28" s="98" t="s">
        <v>21</v>
      </c>
      <c r="CN28" s="97">
        <v>2021</v>
      </c>
      <c r="CO28" s="97"/>
      <c r="CP28" s="97"/>
      <c r="CQ28" s="97"/>
      <c r="CR28" s="97"/>
      <c r="CS28" s="97"/>
      <c r="CT28" s="97"/>
      <c r="CU28" s="97"/>
      <c r="CV28" s="97"/>
      <c r="CW28" s="97"/>
      <c r="CX28" s="97"/>
      <c r="CY28" s="97"/>
      <c r="CZ28" s="98" t="s">
        <v>22</v>
      </c>
      <c r="DA28" s="97">
        <v>2022</v>
      </c>
      <c r="DB28" s="97"/>
      <c r="DC28" s="97"/>
      <c r="DD28" s="97"/>
      <c r="DE28" s="97"/>
      <c r="DF28" s="97"/>
      <c r="DG28" s="97"/>
      <c r="DH28" s="97"/>
      <c r="DI28" s="97"/>
      <c r="DJ28" s="97"/>
      <c r="DK28" s="97"/>
      <c r="DL28" s="97"/>
      <c r="DM28" s="98" t="s">
        <v>23</v>
      </c>
      <c r="DN28" s="97">
        <v>2023</v>
      </c>
      <c r="DO28" s="97"/>
      <c r="DP28" s="97"/>
      <c r="DQ28" s="97"/>
      <c r="DR28" s="97"/>
      <c r="DS28" s="97"/>
      <c r="DT28" s="97"/>
      <c r="DU28" s="97"/>
      <c r="DV28" s="97"/>
      <c r="DW28" s="97"/>
      <c r="DX28" s="97"/>
      <c r="DY28" s="97"/>
      <c r="DZ28" s="98" t="s">
        <v>24</v>
      </c>
      <c r="EA28" s="97">
        <v>2024</v>
      </c>
      <c r="EB28" s="97"/>
      <c r="EC28" s="97"/>
      <c r="ED28" s="97"/>
      <c r="EE28" s="97"/>
      <c r="EF28" s="97"/>
      <c r="EG28" s="97"/>
      <c r="EH28" s="97"/>
      <c r="EI28" s="97"/>
      <c r="EJ28" s="97"/>
      <c r="EK28" s="97"/>
      <c r="EL28" s="97"/>
      <c r="EM28" s="98" t="s">
        <v>153</v>
      </c>
    </row>
    <row r="29" spans="2:143" s="3" customFormat="1" ht="30" x14ac:dyDescent="0.2">
      <c r="B29" s="101"/>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99"/>
      <c r="CA29" s="11" t="s">
        <v>25</v>
      </c>
      <c r="CB29" s="11" t="s">
        <v>26</v>
      </c>
      <c r="CC29" s="11" t="s">
        <v>27</v>
      </c>
      <c r="CD29" s="11" t="s">
        <v>28</v>
      </c>
      <c r="CE29" s="11" t="s">
        <v>29</v>
      </c>
      <c r="CF29" s="11" t="s">
        <v>30</v>
      </c>
      <c r="CG29" s="11" t="s">
        <v>31</v>
      </c>
      <c r="CH29" s="11" t="s">
        <v>32</v>
      </c>
      <c r="CI29" s="11" t="s">
        <v>33</v>
      </c>
      <c r="CJ29" s="11" t="s">
        <v>34</v>
      </c>
      <c r="CK29" s="11" t="s">
        <v>35</v>
      </c>
      <c r="CL29" s="11" t="s">
        <v>36</v>
      </c>
      <c r="CM29" s="99"/>
      <c r="CN29" s="11" t="s">
        <v>25</v>
      </c>
      <c r="CO29" s="11" t="s">
        <v>26</v>
      </c>
      <c r="CP29" s="11" t="s">
        <v>27</v>
      </c>
      <c r="CQ29" s="11" t="s">
        <v>28</v>
      </c>
      <c r="CR29" s="11" t="s">
        <v>29</v>
      </c>
      <c r="CS29" s="11" t="s">
        <v>30</v>
      </c>
      <c r="CT29" s="11" t="s">
        <v>31</v>
      </c>
      <c r="CU29" s="11" t="s">
        <v>32</v>
      </c>
      <c r="CV29" s="11" t="s">
        <v>33</v>
      </c>
      <c r="CW29" s="11" t="s">
        <v>34</v>
      </c>
      <c r="CX29" s="11" t="s">
        <v>35</v>
      </c>
      <c r="CY29" s="11" t="s">
        <v>36</v>
      </c>
      <c r="CZ29" s="99"/>
      <c r="DA29" s="11" t="s">
        <v>25</v>
      </c>
      <c r="DB29" s="11" t="s">
        <v>26</v>
      </c>
      <c r="DC29" s="11" t="s">
        <v>27</v>
      </c>
      <c r="DD29" s="11" t="s">
        <v>28</v>
      </c>
      <c r="DE29" s="11" t="s">
        <v>29</v>
      </c>
      <c r="DF29" s="11" t="s">
        <v>30</v>
      </c>
      <c r="DG29" s="11" t="s">
        <v>31</v>
      </c>
      <c r="DH29" s="11" t="s">
        <v>32</v>
      </c>
      <c r="DI29" s="11" t="s">
        <v>33</v>
      </c>
      <c r="DJ29" s="11" t="s">
        <v>34</v>
      </c>
      <c r="DK29" s="11" t="s">
        <v>35</v>
      </c>
      <c r="DL29" s="11" t="s">
        <v>36</v>
      </c>
      <c r="DM29" s="99"/>
      <c r="DN29" s="11" t="s">
        <v>25</v>
      </c>
      <c r="DO29" s="11" t="s">
        <v>26</v>
      </c>
      <c r="DP29" s="11" t="s">
        <v>27</v>
      </c>
      <c r="DQ29" s="11" t="s">
        <v>28</v>
      </c>
      <c r="DR29" s="11" t="s">
        <v>29</v>
      </c>
      <c r="DS29" s="11" t="s">
        <v>30</v>
      </c>
      <c r="DT29" s="11" t="s">
        <v>31</v>
      </c>
      <c r="DU29" s="11" t="s">
        <v>32</v>
      </c>
      <c r="DV29" s="11" t="s">
        <v>33</v>
      </c>
      <c r="DW29" s="11" t="s">
        <v>34</v>
      </c>
      <c r="DX29" s="11" t="s">
        <v>35</v>
      </c>
      <c r="DY29" s="11" t="s">
        <v>36</v>
      </c>
      <c r="DZ29" s="99"/>
      <c r="EA29" s="11" t="s">
        <v>25</v>
      </c>
      <c r="EB29" s="11" t="s">
        <v>26</v>
      </c>
      <c r="EC29" s="11" t="s">
        <v>27</v>
      </c>
      <c r="ED29" s="11" t="s">
        <v>28</v>
      </c>
      <c r="EE29" s="11" t="s">
        <v>29</v>
      </c>
      <c r="EF29" s="11" t="s">
        <v>30</v>
      </c>
      <c r="EG29" s="11" t="s">
        <v>31</v>
      </c>
      <c r="EH29" s="11" t="s">
        <v>32</v>
      </c>
      <c r="EI29" s="11" t="s">
        <v>33</v>
      </c>
      <c r="EJ29" s="11" t="s">
        <v>34</v>
      </c>
      <c r="EK29" s="11" t="s">
        <v>35</v>
      </c>
      <c r="EL29" s="11" t="s">
        <v>36</v>
      </c>
      <c r="EM29" s="99"/>
    </row>
    <row r="30" spans="2:143" s="33" customFormat="1" ht="15" customHeight="1" x14ac:dyDescent="0.2">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t="s">
        <v>160</v>
      </c>
      <c r="EF30" s="61"/>
      <c r="EG30" s="61"/>
      <c r="EH30" s="61"/>
      <c r="EI30" s="61"/>
      <c r="EJ30" s="61"/>
      <c r="EK30" s="61"/>
      <c r="EL30" s="61"/>
      <c r="EM30" s="51">
        <f>+SUM(EA30:EL30)</f>
        <v>59858249</v>
      </c>
    </row>
    <row r="31" spans="2:143" s="33" customFormat="1" ht="14.25" x14ac:dyDescent="0.2">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t="s">
        <v>161</v>
      </c>
      <c r="EF31" s="61"/>
      <c r="EG31" s="61"/>
      <c r="EH31" s="61"/>
      <c r="EI31" s="61"/>
      <c r="EJ31" s="61"/>
      <c r="EK31" s="61"/>
      <c r="EL31" s="61"/>
      <c r="EM31" s="51">
        <f>+SUM(EA31:EL31)</f>
        <v>60166029</v>
      </c>
    </row>
    <row r="32" spans="2:143"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
      <c r="B33" s="40" t="s">
        <v>94</v>
      </c>
      <c r="C33" s="41"/>
    </row>
    <row r="34" spans="2:143" s="3" customFormat="1" ht="15" x14ac:dyDescent="0.25">
      <c r="B34" s="100" t="s">
        <v>12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20</v>
      </c>
      <c r="CA34" s="97">
        <v>2020</v>
      </c>
      <c r="CB34" s="97"/>
      <c r="CC34" s="97"/>
      <c r="CD34" s="97"/>
      <c r="CE34" s="97"/>
      <c r="CF34" s="97"/>
      <c r="CG34" s="97"/>
      <c r="CH34" s="97"/>
      <c r="CI34" s="97"/>
      <c r="CJ34" s="97"/>
      <c r="CK34" s="97"/>
      <c r="CL34" s="97"/>
      <c r="CM34" s="98" t="s">
        <v>21</v>
      </c>
      <c r="CN34" s="97">
        <v>2021</v>
      </c>
      <c r="CO34" s="97"/>
      <c r="CP34" s="97"/>
      <c r="CQ34" s="97"/>
      <c r="CR34" s="97"/>
      <c r="CS34" s="97"/>
      <c r="CT34" s="97"/>
      <c r="CU34" s="97"/>
      <c r="CV34" s="97"/>
      <c r="CW34" s="97"/>
      <c r="CX34" s="97"/>
      <c r="CY34" s="97"/>
      <c r="CZ34" s="98" t="s">
        <v>22</v>
      </c>
      <c r="DA34" s="97">
        <v>2022</v>
      </c>
      <c r="DB34" s="97"/>
      <c r="DC34" s="97"/>
      <c r="DD34" s="97"/>
      <c r="DE34" s="97"/>
      <c r="DF34" s="97"/>
      <c r="DG34" s="97"/>
      <c r="DH34" s="97"/>
      <c r="DI34" s="97"/>
      <c r="DJ34" s="97"/>
      <c r="DK34" s="97"/>
      <c r="DL34" s="97"/>
      <c r="DM34" s="98" t="s">
        <v>23</v>
      </c>
      <c r="DN34" s="97">
        <v>2023</v>
      </c>
      <c r="DO34" s="97"/>
      <c r="DP34" s="97"/>
      <c r="DQ34" s="97"/>
      <c r="DR34" s="97"/>
      <c r="DS34" s="97"/>
      <c r="DT34" s="97"/>
      <c r="DU34" s="97"/>
      <c r="DV34" s="97"/>
      <c r="DW34" s="97"/>
      <c r="DX34" s="97"/>
      <c r="DY34" s="97"/>
      <c r="DZ34" s="98" t="s">
        <v>24</v>
      </c>
      <c r="EA34" s="97">
        <v>2024</v>
      </c>
      <c r="EB34" s="97"/>
      <c r="EC34" s="97"/>
      <c r="ED34" s="97"/>
      <c r="EE34" s="97"/>
      <c r="EF34" s="97"/>
      <c r="EG34" s="97"/>
      <c r="EH34" s="97"/>
      <c r="EI34" s="97"/>
      <c r="EJ34" s="97"/>
      <c r="EK34" s="97"/>
      <c r="EL34" s="97"/>
      <c r="EM34" s="98" t="s">
        <v>153</v>
      </c>
    </row>
    <row r="35" spans="2:143" s="3" customFormat="1" ht="30" x14ac:dyDescent="0.2">
      <c r="B35" s="101"/>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99"/>
      <c r="CA35" s="11" t="s">
        <v>25</v>
      </c>
      <c r="CB35" s="11" t="s">
        <v>26</v>
      </c>
      <c r="CC35" s="11" t="s">
        <v>27</v>
      </c>
      <c r="CD35" s="11" t="s">
        <v>28</v>
      </c>
      <c r="CE35" s="11" t="s">
        <v>29</v>
      </c>
      <c r="CF35" s="11" t="s">
        <v>30</v>
      </c>
      <c r="CG35" s="11" t="s">
        <v>31</v>
      </c>
      <c r="CH35" s="11" t="s">
        <v>32</v>
      </c>
      <c r="CI35" s="11" t="s">
        <v>33</v>
      </c>
      <c r="CJ35" s="11" t="s">
        <v>34</v>
      </c>
      <c r="CK35" s="11" t="s">
        <v>35</v>
      </c>
      <c r="CL35" s="11" t="s">
        <v>36</v>
      </c>
      <c r="CM35" s="99"/>
      <c r="CN35" s="11" t="s">
        <v>25</v>
      </c>
      <c r="CO35" s="11" t="s">
        <v>26</v>
      </c>
      <c r="CP35" s="11" t="s">
        <v>27</v>
      </c>
      <c r="CQ35" s="11" t="s">
        <v>28</v>
      </c>
      <c r="CR35" s="11" t="s">
        <v>29</v>
      </c>
      <c r="CS35" s="11" t="s">
        <v>30</v>
      </c>
      <c r="CT35" s="11" t="s">
        <v>31</v>
      </c>
      <c r="CU35" s="11" t="s">
        <v>32</v>
      </c>
      <c r="CV35" s="11" t="s">
        <v>33</v>
      </c>
      <c r="CW35" s="11" t="s">
        <v>34</v>
      </c>
      <c r="CX35" s="11" t="s">
        <v>35</v>
      </c>
      <c r="CY35" s="11" t="s">
        <v>36</v>
      </c>
      <c r="CZ35" s="99"/>
      <c r="DA35" s="11" t="s">
        <v>25</v>
      </c>
      <c r="DB35" s="11" t="s">
        <v>26</v>
      </c>
      <c r="DC35" s="11" t="s">
        <v>27</v>
      </c>
      <c r="DD35" s="11" t="s">
        <v>28</v>
      </c>
      <c r="DE35" s="11" t="s">
        <v>29</v>
      </c>
      <c r="DF35" s="11" t="s">
        <v>30</v>
      </c>
      <c r="DG35" s="11" t="s">
        <v>31</v>
      </c>
      <c r="DH35" s="11" t="s">
        <v>32</v>
      </c>
      <c r="DI35" s="11" t="s">
        <v>33</v>
      </c>
      <c r="DJ35" s="11" t="s">
        <v>34</v>
      </c>
      <c r="DK35" s="11" t="s">
        <v>35</v>
      </c>
      <c r="DL35" s="11" t="s">
        <v>36</v>
      </c>
      <c r="DM35" s="99"/>
      <c r="DN35" s="11" t="s">
        <v>25</v>
      </c>
      <c r="DO35" s="11" t="s">
        <v>26</v>
      </c>
      <c r="DP35" s="11" t="s">
        <v>27</v>
      </c>
      <c r="DQ35" s="11" t="s">
        <v>28</v>
      </c>
      <c r="DR35" s="11" t="s">
        <v>29</v>
      </c>
      <c r="DS35" s="11" t="s">
        <v>30</v>
      </c>
      <c r="DT35" s="11" t="s">
        <v>31</v>
      </c>
      <c r="DU35" s="11" t="s">
        <v>32</v>
      </c>
      <c r="DV35" s="11" t="s">
        <v>33</v>
      </c>
      <c r="DW35" s="11" t="s">
        <v>34</v>
      </c>
      <c r="DX35" s="11" t="s">
        <v>35</v>
      </c>
      <c r="DY35" s="11" t="s">
        <v>36</v>
      </c>
      <c r="DZ35" s="99"/>
      <c r="EA35" s="11" t="s">
        <v>25</v>
      </c>
      <c r="EB35" s="11" t="s">
        <v>26</v>
      </c>
      <c r="EC35" s="11" t="s">
        <v>27</v>
      </c>
      <c r="ED35" s="11" t="s">
        <v>28</v>
      </c>
      <c r="EE35" s="11" t="s">
        <v>29</v>
      </c>
      <c r="EF35" s="11" t="s">
        <v>30</v>
      </c>
      <c r="EG35" s="11" t="s">
        <v>31</v>
      </c>
      <c r="EH35" s="11" t="s">
        <v>32</v>
      </c>
      <c r="EI35" s="11" t="s">
        <v>33</v>
      </c>
      <c r="EJ35" s="11" t="s">
        <v>34</v>
      </c>
      <c r="EK35" s="11" t="s">
        <v>35</v>
      </c>
      <c r="EL35" s="11" t="s">
        <v>36</v>
      </c>
      <c r="EM35" s="99"/>
    </row>
    <row r="36" spans="2:143" s="33" customFormat="1" ht="15" customHeight="1" x14ac:dyDescent="0.2">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c r="EG36" s="64"/>
      <c r="EH36" s="64"/>
      <c r="EI36" s="64"/>
      <c r="EJ36" s="64"/>
      <c r="EK36" s="64"/>
      <c r="EL36" s="64"/>
      <c r="EM36" s="51">
        <f>+SUM(EA36:EL36)</f>
        <v>2324</v>
      </c>
    </row>
    <row r="37" spans="2:143" s="33" customFormat="1" ht="15" customHeight="1" x14ac:dyDescent="0.2">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c r="EG37" s="64"/>
      <c r="EH37" s="64"/>
      <c r="EI37" s="64"/>
      <c r="EJ37" s="64"/>
      <c r="EK37" s="64"/>
      <c r="EL37" s="64"/>
      <c r="EM37" s="51">
        <f>+SUM(EA37:EL37)</f>
        <v>279</v>
      </c>
    </row>
    <row r="38" spans="2:143" s="53" customFormat="1" ht="14.25" x14ac:dyDescent="0.2">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c r="EG38" s="64"/>
      <c r="EH38" s="64"/>
      <c r="EI38" s="64"/>
      <c r="EJ38" s="64"/>
      <c r="EK38" s="64"/>
      <c r="EL38" s="64"/>
      <c r="EM38" s="51">
        <f>+SUM(EA38:EL38)</f>
        <v>299</v>
      </c>
    </row>
    <row r="39" spans="2:143" s="33" customFormat="1" ht="15" customHeight="1" x14ac:dyDescent="0.2">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c r="EG39" s="64"/>
      <c r="EH39" s="64"/>
      <c r="EI39" s="64"/>
      <c r="EJ39" s="64"/>
      <c r="EK39" s="64"/>
      <c r="EL39" s="64"/>
      <c r="EM39" s="51">
        <f>+SUM(EA39:EL39)</f>
        <v>339</v>
      </c>
    </row>
    <row r="40" spans="2:143" s="33" customFormat="1" ht="15" customHeight="1" x14ac:dyDescent="0.2">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c r="EG40" s="64"/>
      <c r="EH40" s="64"/>
      <c r="EI40" s="64"/>
      <c r="EJ40" s="64"/>
      <c r="EK40" s="64"/>
      <c r="EL40" s="64"/>
      <c r="EM40" s="51">
        <f>+SUM(EA40:EL40)</f>
        <v>97</v>
      </c>
    </row>
    <row r="41" spans="2:143" s="33" customFormat="1" ht="15" customHeight="1" x14ac:dyDescent="0.2">
      <c r="C41" s="65"/>
    </row>
    <row r="42" spans="2:143" s="33" customFormat="1" ht="15" customHeight="1" x14ac:dyDescent="0.2">
      <c r="B42" s="40" t="s">
        <v>100</v>
      </c>
      <c r="C42" s="41"/>
    </row>
    <row r="43" spans="2:143" s="3" customFormat="1" ht="15" x14ac:dyDescent="0.25">
      <c r="B43" s="100" t="s">
        <v>12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20</v>
      </c>
      <c r="CA43" s="97">
        <v>2020</v>
      </c>
      <c r="CB43" s="97"/>
      <c r="CC43" s="97"/>
      <c r="CD43" s="97"/>
      <c r="CE43" s="97"/>
      <c r="CF43" s="97"/>
      <c r="CG43" s="97"/>
      <c r="CH43" s="97"/>
      <c r="CI43" s="97"/>
      <c r="CJ43" s="97"/>
      <c r="CK43" s="97"/>
      <c r="CL43" s="97"/>
      <c r="CM43" s="98" t="s">
        <v>21</v>
      </c>
      <c r="CN43" s="97">
        <v>2021</v>
      </c>
      <c r="CO43" s="97"/>
      <c r="CP43" s="97"/>
      <c r="CQ43" s="97"/>
      <c r="CR43" s="97"/>
      <c r="CS43" s="97"/>
      <c r="CT43" s="97"/>
      <c r="CU43" s="97"/>
      <c r="CV43" s="97"/>
      <c r="CW43" s="97"/>
      <c r="CX43" s="97"/>
      <c r="CY43" s="97"/>
      <c r="CZ43" s="98" t="s">
        <v>22</v>
      </c>
      <c r="DA43" s="97">
        <v>2022</v>
      </c>
      <c r="DB43" s="97"/>
      <c r="DC43" s="97"/>
      <c r="DD43" s="97"/>
      <c r="DE43" s="97"/>
      <c r="DF43" s="97"/>
      <c r="DG43" s="97"/>
      <c r="DH43" s="97"/>
      <c r="DI43" s="97"/>
      <c r="DJ43" s="97"/>
      <c r="DK43" s="97"/>
      <c r="DL43" s="97"/>
      <c r="DM43" s="98" t="s">
        <v>23</v>
      </c>
      <c r="DN43" s="97">
        <v>2023</v>
      </c>
      <c r="DO43" s="97"/>
      <c r="DP43" s="97"/>
      <c r="DQ43" s="97"/>
      <c r="DR43" s="97"/>
      <c r="DS43" s="97"/>
      <c r="DT43" s="97"/>
      <c r="DU43" s="97"/>
      <c r="DV43" s="97"/>
      <c r="DW43" s="97"/>
      <c r="DX43" s="97"/>
      <c r="DY43" s="97"/>
      <c r="DZ43" s="98" t="s">
        <v>24</v>
      </c>
      <c r="EA43" s="97">
        <v>2024</v>
      </c>
      <c r="EB43" s="97"/>
      <c r="EC43" s="97"/>
      <c r="ED43" s="97"/>
      <c r="EE43" s="97"/>
      <c r="EF43" s="97"/>
      <c r="EG43" s="97"/>
      <c r="EH43" s="97"/>
      <c r="EI43" s="97"/>
      <c r="EJ43" s="97"/>
      <c r="EK43" s="97"/>
      <c r="EL43" s="97"/>
      <c r="EM43" s="98" t="s">
        <v>153</v>
      </c>
    </row>
    <row r="44" spans="2:143" s="3" customFormat="1" ht="30" x14ac:dyDescent="0.2">
      <c r="B44" s="101"/>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99"/>
      <c r="CA44" s="11" t="s">
        <v>25</v>
      </c>
      <c r="CB44" s="11" t="s">
        <v>26</v>
      </c>
      <c r="CC44" s="11" t="s">
        <v>27</v>
      </c>
      <c r="CD44" s="11" t="s">
        <v>28</v>
      </c>
      <c r="CE44" s="11" t="s">
        <v>29</v>
      </c>
      <c r="CF44" s="11" t="s">
        <v>30</v>
      </c>
      <c r="CG44" s="11" t="s">
        <v>31</v>
      </c>
      <c r="CH44" s="11" t="s">
        <v>32</v>
      </c>
      <c r="CI44" s="11" t="s">
        <v>33</v>
      </c>
      <c r="CJ44" s="11" t="s">
        <v>34</v>
      </c>
      <c r="CK44" s="11" t="s">
        <v>35</v>
      </c>
      <c r="CL44" s="11" t="s">
        <v>36</v>
      </c>
      <c r="CM44" s="99"/>
      <c r="CN44" s="11" t="s">
        <v>25</v>
      </c>
      <c r="CO44" s="11" t="s">
        <v>26</v>
      </c>
      <c r="CP44" s="11" t="s">
        <v>27</v>
      </c>
      <c r="CQ44" s="11" t="s">
        <v>28</v>
      </c>
      <c r="CR44" s="11" t="s">
        <v>29</v>
      </c>
      <c r="CS44" s="11" t="s">
        <v>30</v>
      </c>
      <c r="CT44" s="11" t="s">
        <v>31</v>
      </c>
      <c r="CU44" s="11" t="s">
        <v>32</v>
      </c>
      <c r="CV44" s="11" t="s">
        <v>33</v>
      </c>
      <c r="CW44" s="11" t="s">
        <v>34</v>
      </c>
      <c r="CX44" s="11" t="s">
        <v>35</v>
      </c>
      <c r="CY44" s="11" t="s">
        <v>36</v>
      </c>
      <c r="CZ44" s="99"/>
      <c r="DA44" s="11" t="s">
        <v>25</v>
      </c>
      <c r="DB44" s="11" t="s">
        <v>26</v>
      </c>
      <c r="DC44" s="11" t="s">
        <v>27</v>
      </c>
      <c r="DD44" s="11" t="s">
        <v>28</v>
      </c>
      <c r="DE44" s="11" t="s">
        <v>29</v>
      </c>
      <c r="DF44" s="11" t="s">
        <v>30</v>
      </c>
      <c r="DG44" s="11" t="s">
        <v>31</v>
      </c>
      <c r="DH44" s="11" t="s">
        <v>32</v>
      </c>
      <c r="DI44" s="11" t="s">
        <v>33</v>
      </c>
      <c r="DJ44" s="11" t="s">
        <v>34</v>
      </c>
      <c r="DK44" s="11" t="s">
        <v>35</v>
      </c>
      <c r="DL44" s="11" t="s">
        <v>36</v>
      </c>
      <c r="DM44" s="99"/>
      <c r="DN44" s="11" t="s">
        <v>25</v>
      </c>
      <c r="DO44" s="11" t="s">
        <v>26</v>
      </c>
      <c r="DP44" s="11" t="s">
        <v>27</v>
      </c>
      <c r="DQ44" s="11" t="s">
        <v>28</v>
      </c>
      <c r="DR44" s="11" t="s">
        <v>29</v>
      </c>
      <c r="DS44" s="11" t="s">
        <v>30</v>
      </c>
      <c r="DT44" s="11" t="s">
        <v>31</v>
      </c>
      <c r="DU44" s="11" t="s">
        <v>32</v>
      </c>
      <c r="DV44" s="11" t="s">
        <v>33</v>
      </c>
      <c r="DW44" s="11" t="s">
        <v>34</v>
      </c>
      <c r="DX44" s="11" t="s">
        <v>35</v>
      </c>
      <c r="DY44" s="11" t="s">
        <v>36</v>
      </c>
      <c r="DZ44" s="99"/>
      <c r="EA44" s="11" t="s">
        <v>25</v>
      </c>
      <c r="EB44" s="11" t="s">
        <v>26</v>
      </c>
      <c r="EC44" s="11" t="s">
        <v>27</v>
      </c>
      <c r="ED44" s="11" t="s">
        <v>28</v>
      </c>
      <c r="EE44" s="11" t="s">
        <v>29</v>
      </c>
      <c r="EF44" s="11" t="s">
        <v>30</v>
      </c>
      <c r="EG44" s="11" t="s">
        <v>31</v>
      </c>
      <c r="EH44" s="11" t="s">
        <v>32</v>
      </c>
      <c r="EI44" s="11" t="s">
        <v>33</v>
      </c>
      <c r="EJ44" s="11" t="s">
        <v>34</v>
      </c>
      <c r="EK44" s="11" t="s">
        <v>35</v>
      </c>
      <c r="EL44" s="11" t="s">
        <v>36</v>
      </c>
      <c r="EM44" s="99"/>
    </row>
    <row r="45" spans="2:143" s="33" customFormat="1" ht="15" customHeight="1" x14ac:dyDescent="0.2">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c r="EG45" s="66"/>
      <c r="EH45" s="66"/>
      <c r="EI45" s="66"/>
      <c r="EJ45" s="66"/>
      <c r="EK45" s="66"/>
      <c r="EL45" s="66"/>
      <c r="EM45" s="66">
        <f>+SUM(EA45:EL45)</f>
        <v>208</v>
      </c>
    </row>
    <row r="46" spans="2:143" s="33" customFormat="1" ht="15" customHeight="1" x14ac:dyDescent="0.2">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c r="EG46" s="66"/>
      <c r="EH46" s="66"/>
      <c r="EI46" s="66"/>
      <c r="EJ46" s="66"/>
      <c r="EK46" s="66"/>
      <c r="EL46" s="66"/>
      <c r="EM46" s="66">
        <f>+SUM(EA46:EL46)</f>
        <v>167.77551020408163</v>
      </c>
    </row>
    <row r="47" spans="2:143" s="33" customFormat="1" ht="15" customHeight="1" x14ac:dyDescent="0.2">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c r="EG47" s="44"/>
      <c r="EH47" s="44"/>
      <c r="EI47" s="44"/>
      <c r="EJ47" s="44"/>
      <c r="EK47" s="44"/>
      <c r="EL47" s="44"/>
      <c r="EM47" s="44">
        <f>+AVERAGE(EA47:EL47)</f>
        <v>509.59218764302057</v>
      </c>
    </row>
    <row r="48" spans="2:143" s="33" customFormat="1" ht="15" customHeight="1" x14ac:dyDescent="0.2">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c r="EG48" s="66"/>
      <c r="EH48" s="66"/>
      <c r="EI48" s="66"/>
      <c r="EJ48" s="66"/>
      <c r="EK48" s="66"/>
      <c r="EL48" s="66"/>
      <c r="EM48" s="66">
        <f>+SUM(EA48:EL48)</f>
        <v>12299</v>
      </c>
    </row>
    <row r="49" spans="2:143" s="33" customFormat="1" ht="15" customHeight="1" x14ac:dyDescent="0.2">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c r="EG49" s="66"/>
      <c r="EH49" s="66"/>
      <c r="EI49" s="66"/>
      <c r="EJ49" s="66"/>
      <c r="EK49" s="66"/>
      <c r="EL49" s="66"/>
      <c r="EM49" s="66">
        <f>+SUM(EA49:EL49)</f>
        <v>10047.928852201258</v>
      </c>
    </row>
    <row r="50" spans="2:143" s="33" customFormat="1" ht="15" customHeight="1" x14ac:dyDescent="0.2">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c r="EG50" s="44"/>
      <c r="EH50" s="44"/>
      <c r="EI50" s="44"/>
      <c r="EJ50" s="44"/>
      <c r="EK50" s="44"/>
      <c r="EL50" s="44"/>
      <c r="EM50" s="44">
        <f>+AVERAGE(EA50:EL50)</f>
        <v>0.97954368145200166</v>
      </c>
    </row>
    <row r="51" spans="2:143" s="33" customFormat="1" ht="15" customHeight="1" x14ac:dyDescent="0.2">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c r="EG51" s="44"/>
      <c r="EH51" s="44"/>
      <c r="EI51" s="44"/>
      <c r="EJ51" s="44"/>
      <c r="EK51" s="44"/>
      <c r="EL51" s="44"/>
      <c r="EM51" s="44">
        <f>+AVERAGE(EA51:EL51)</f>
        <v>0.99955961881334709</v>
      </c>
    </row>
    <row r="52" spans="2:143" s="33" customFormat="1" ht="15" customHeight="1" x14ac:dyDescent="0.2">
      <c r="C52" s="65"/>
    </row>
    <row r="53" spans="2:143" s="33" customFormat="1" ht="15" customHeight="1" x14ac:dyDescent="0.2">
      <c r="B53" s="40" t="s">
        <v>108</v>
      </c>
      <c r="C53" s="41"/>
    </row>
    <row r="54" spans="2:143" s="3" customFormat="1" ht="15" x14ac:dyDescent="0.25">
      <c r="B54" s="100" t="s">
        <v>12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20</v>
      </c>
      <c r="CA54" s="97">
        <v>2020</v>
      </c>
      <c r="CB54" s="97"/>
      <c r="CC54" s="97"/>
      <c r="CD54" s="97"/>
      <c r="CE54" s="97"/>
      <c r="CF54" s="97"/>
      <c r="CG54" s="97"/>
      <c r="CH54" s="97"/>
      <c r="CI54" s="97"/>
      <c r="CJ54" s="97"/>
      <c r="CK54" s="97"/>
      <c r="CL54" s="97"/>
      <c r="CM54" s="98" t="s">
        <v>21</v>
      </c>
      <c r="CN54" s="97">
        <v>2021</v>
      </c>
      <c r="CO54" s="97"/>
      <c r="CP54" s="97"/>
      <c r="CQ54" s="97"/>
      <c r="CR54" s="97"/>
      <c r="CS54" s="97"/>
      <c r="CT54" s="97"/>
      <c r="CU54" s="97"/>
      <c r="CV54" s="97"/>
      <c r="CW54" s="97"/>
      <c r="CX54" s="97"/>
      <c r="CY54" s="97"/>
      <c r="CZ54" s="98" t="s">
        <v>22</v>
      </c>
      <c r="DA54" s="97">
        <v>2022</v>
      </c>
      <c r="DB54" s="97"/>
      <c r="DC54" s="97"/>
      <c r="DD54" s="97"/>
      <c r="DE54" s="97"/>
      <c r="DF54" s="97"/>
      <c r="DG54" s="97"/>
      <c r="DH54" s="97"/>
      <c r="DI54" s="97"/>
      <c r="DJ54" s="97"/>
      <c r="DK54" s="97"/>
      <c r="DL54" s="97"/>
      <c r="DM54" s="98" t="s">
        <v>23</v>
      </c>
      <c r="DN54" s="97">
        <v>2023</v>
      </c>
      <c r="DO54" s="97"/>
      <c r="DP54" s="97"/>
      <c r="DQ54" s="97"/>
      <c r="DR54" s="97"/>
      <c r="DS54" s="97"/>
      <c r="DT54" s="97"/>
      <c r="DU54" s="97"/>
      <c r="DV54" s="97"/>
      <c r="DW54" s="97"/>
      <c r="DX54" s="97"/>
      <c r="DY54" s="97"/>
      <c r="DZ54" s="98" t="s">
        <v>24</v>
      </c>
      <c r="EA54" s="97">
        <v>2024</v>
      </c>
      <c r="EB54" s="97"/>
      <c r="EC54" s="97"/>
      <c r="ED54" s="97"/>
      <c r="EE54" s="97"/>
      <c r="EF54" s="97"/>
      <c r="EG54" s="97"/>
      <c r="EH54" s="97"/>
      <c r="EI54" s="97"/>
      <c r="EJ54" s="97"/>
      <c r="EK54" s="97"/>
      <c r="EL54" s="97"/>
      <c r="EM54" s="98" t="s">
        <v>153</v>
      </c>
    </row>
    <row r="55" spans="2:143" s="3" customFormat="1" ht="30" x14ac:dyDescent="0.2">
      <c r="B55" s="101"/>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99"/>
      <c r="CA55" s="11" t="s">
        <v>25</v>
      </c>
      <c r="CB55" s="11" t="s">
        <v>26</v>
      </c>
      <c r="CC55" s="11" t="s">
        <v>27</v>
      </c>
      <c r="CD55" s="11" t="s">
        <v>28</v>
      </c>
      <c r="CE55" s="11" t="s">
        <v>29</v>
      </c>
      <c r="CF55" s="11" t="s">
        <v>30</v>
      </c>
      <c r="CG55" s="11" t="s">
        <v>31</v>
      </c>
      <c r="CH55" s="11" t="s">
        <v>32</v>
      </c>
      <c r="CI55" s="11" t="s">
        <v>33</v>
      </c>
      <c r="CJ55" s="11" t="s">
        <v>34</v>
      </c>
      <c r="CK55" s="11" t="s">
        <v>35</v>
      </c>
      <c r="CL55" s="11" t="s">
        <v>36</v>
      </c>
      <c r="CM55" s="99"/>
      <c r="CN55" s="11" t="s">
        <v>25</v>
      </c>
      <c r="CO55" s="11" t="s">
        <v>26</v>
      </c>
      <c r="CP55" s="11" t="s">
        <v>27</v>
      </c>
      <c r="CQ55" s="11" t="s">
        <v>28</v>
      </c>
      <c r="CR55" s="11" t="s">
        <v>29</v>
      </c>
      <c r="CS55" s="11" t="s">
        <v>30</v>
      </c>
      <c r="CT55" s="11" t="s">
        <v>31</v>
      </c>
      <c r="CU55" s="11" t="s">
        <v>32</v>
      </c>
      <c r="CV55" s="11" t="s">
        <v>33</v>
      </c>
      <c r="CW55" s="11" t="s">
        <v>34</v>
      </c>
      <c r="CX55" s="11" t="s">
        <v>35</v>
      </c>
      <c r="CY55" s="11" t="s">
        <v>36</v>
      </c>
      <c r="CZ55" s="99"/>
      <c r="DA55" s="11" t="s">
        <v>25</v>
      </c>
      <c r="DB55" s="11" t="s">
        <v>26</v>
      </c>
      <c r="DC55" s="11" t="s">
        <v>27</v>
      </c>
      <c r="DD55" s="11" t="s">
        <v>28</v>
      </c>
      <c r="DE55" s="11" t="s">
        <v>29</v>
      </c>
      <c r="DF55" s="11" t="s">
        <v>30</v>
      </c>
      <c r="DG55" s="11" t="s">
        <v>31</v>
      </c>
      <c r="DH55" s="11" t="s">
        <v>32</v>
      </c>
      <c r="DI55" s="11" t="s">
        <v>33</v>
      </c>
      <c r="DJ55" s="11" t="s">
        <v>34</v>
      </c>
      <c r="DK55" s="11" t="s">
        <v>35</v>
      </c>
      <c r="DL55" s="11" t="s">
        <v>36</v>
      </c>
      <c r="DM55" s="99"/>
      <c r="DN55" s="11" t="s">
        <v>25</v>
      </c>
      <c r="DO55" s="11" t="s">
        <v>26</v>
      </c>
      <c r="DP55" s="11" t="s">
        <v>27</v>
      </c>
      <c r="DQ55" s="11" t="s">
        <v>28</v>
      </c>
      <c r="DR55" s="11" t="s">
        <v>29</v>
      </c>
      <c r="DS55" s="11" t="s">
        <v>30</v>
      </c>
      <c r="DT55" s="11" t="s">
        <v>31</v>
      </c>
      <c r="DU55" s="11" t="s">
        <v>32</v>
      </c>
      <c r="DV55" s="11" t="s">
        <v>33</v>
      </c>
      <c r="DW55" s="11" t="s">
        <v>34</v>
      </c>
      <c r="DX55" s="11" t="s">
        <v>35</v>
      </c>
      <c r="DY55" s="11" t="s">
        <v>36</v>
      </c>
      <c r="DZ55" s="99"/>
      <c r="EA55" s="11" t="s">
        <v>25</v>
      </c>
      <c r="EB55" s="11" t="s">
        <v>26</v>
      </c>
      <c r="EC55" s="11" t="s">
        <v>27</v>
      </c>
      <c r="ED55" s="11" t="s">
        <v>28</v>
      </c>
      <c r="EE55" s="11" t="s">
        <v>29</v>
      </c>
      <c r="EF55" s="11" t="s">
        <v>30</v>
      </c>
      <c r="EG55" s="11" t="s">
        <v>31</v>
      </c>
      <c r="EH55" s="11" t="s">
        <v>32</v>
      </c>
      <c r="EI55" s="11" t="s">
        <v>33</v>
      </c>
      <c r="EJ55" s="11" t="s">
        <v>34</v>
      </c>
      <c r="EK55" s="11" t="s">
        <v>35</v>
      </c>
      <c r="EL55" s="11" t="s">
        <v>36</v>
      </c>
      <c r="EM55" s="99"/>
    </row>
    <row r="56" spans="2:143" s="68" customFormat="1" ht="15" customHeight="1" x14ac:dyDescent="0.2">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v>3811798</v>
      </c>
      <c r="ED56" s="51">
        <v>3981746</v>
      </c>
      <c r="EE56" s="51">
        <v>4092688</v>
      </c>
      <c r="EF56" s="51"/>
      <c r="EG56" s="51"/>
      <c r="EH56" s="51"/>
      <c r="EI56" s="51"/>
      <c r="EJ56" s="51"/>
      <c r="EK56" s="51"/>
      <c r="EL56" s="51"/>
      <c r="EM56" s="66">
        <f t="shared" ref="EM56:EM63" si="8">SUM(EA56:EL56)</f>
        <v>19204835</v>
      </c>
    </row>
    <row r="57" spans="2:143" s="68" customFormat="1" ht="15" customHeight="1" x14ac:dyDescent="0.2">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v>22228292.370000005</v>
      </c>
      <c r="ED57" s="51">
        <v>23026822.910000004</v>
      </c>
      <c r="EE57" s="51">
        <v>23795581.579999994</v>
      </c>
      <c r="EF57" s="51"/>
      <c r="EG57" s="51"/>
      <c r="EH57" s="51"/>
      <c r="EI57" s="51"/>
      <c r="EJ57" s="51"/>
      <c r="EK57" s="51"/>
      <c r="EL57" s="51"/>
      <c r="EM57" s="66">
        <f t="shared" si="8"/>
        <v>111912442.61999999</v>
      </c>
    </row>
    <row r="58" spans="2:143" s="33" customFormat="1" ht="21.75" customHeight="1" x14ac:dyDescent="0.2">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v>24</v>
      </c>
      <c r="ED58" s="51">
        <v>24</v>
      </c>
      <c r="EE58" s="51">
        <v>26</v>
      </c>
      <c r="EF58" s="51"/>
      <c r="EG58" s="51"/>
      <c r="EH58" s="51"/>
      <c r="EI58" s="51"/>
      <c r="EJ58" s="51"/>
      <c r="EK58" s="51"/>
      <c r="EL58" s="51"/>
      <c r="EM58" s="66">
        <f t="shared" si="8"/>
        <v>121</v>
      </c>
    </row>
    <row r="59" spans="2:143" s="33" customFormat="1" ht="15" customHeight="1" x14ac:dyDescent="0.2">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v>14145386.869999999</v>
      </c>
      <c r="ED59" s="51">
        <v>14713198.890000001</v>
      </c>
      <c r="EE59" s="51">
        <v>15311478.75</v>
      </c>
      <c r="EF59" s="51"/>
      <c r="EG59" s="51"/>
      <c r="EH59" s="51"/>
      <c r="EI59" s="51"/>
      <c r="EJ59" s="51"/>
      <c r="EK59" s="51"/>
      <c r="EL59" s="51"/>
      <c r="EM59" s="66">
        <f t="shared" si="8"/>
        <v>71642547.75</v>
      </c>
    </row>
    <row r="60" spans="2:143" s="33" customFormat="1" ht="28.5" x14ac:dyDescent="0.2">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v>24</v>
      </c>
      <c r="ED60" s="51">
        <v>24</v>
      </c>
      <c r="EE60" s="51">
        <v>26</v>
      </c>
      <c r="EF60" s="51"/>
      <c r="EG60" s="51"/>
      <c r="EH60" s="51"/>
      <c r="EI60" s="51"/>
      <c r="EJ60" s="51"/>
      <c r="EK60" s="51"/>
      <c r="EL60" s="51"/>
      <c r="EM60" s="66">
        <f t="shared" si="8"/>
        <v>121</v>
      </c>
    </row>
    <row r="61" spans="2:143" s="33" customFormat="1" ht="15" customHeight="1" x14ac:dyDescent="0.2">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v>8054662</v>
      </c>
      <c r="ED61" s="51">
        <v>8290816.3999999985</v>
      </c>
      <c r="EE61" s="51">
        <v>8459455.5</v>
      </c>
      <c r="EF61" s="51"/>
      <c r="EG61" s="51"/>
      <c r="EH61" s="51"/>
      <c r="EI61" s="51"/>
      <c r="EJ61" s="51"/>
      <c r="EK61" s="51"/>
      <c r="EL61" s="51"/>
      <c r="EM61" s="66">
        <f t="shared" si="8"/>
        <v>40144349.799999997</v>
      </c>
    </row>
    <row r="62" spans="2:143" s="33" customFormat="1" ht="15" customHeight="1" x14ac:dyDescent="0.2">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v>48</v>
      </c>
      <c r="ED62" s="51">
        <v>48</v>
      </c>
      <c r="EE62" s="51">
        <v>52</v>
      </c>
      <c r="EF62" s="51"/>
      <c r="EG62" s="51"/>
      <c r="EH62" s="51"/>
      <c r="EI62" s="51"/>
      <c r="EJ62" s="51"/>
      <c r="EK62" s="51"/>
      <c r="EL62" s="51"/>
      <c r="EM62" s="66">
        <f t="shared" si="8"/>
        <v>242</v>
      </c>
    </row>
    <row r="63" spans="2:143" s="33" customFormat="1" ht="15" customHeight="1" x14ac:dyDescent="0.2">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v>22201518.119999997</v>
      </c>
      <c r="ED63" s="51">
        <v>23004185.789999999</v>
      </c>
      <c r="EE63" s="51">
        <v>23771222.25</v>
      </c>
      <c r="EF63" s="51"/>
      <c r="EG63" s="51"/>
      <c r="EH63" s="51"/>
      <c r="EI63" s="51"/>
      <c r="EJ63" s="51"/>
      <c r="EK63" s="51"/>
      <c r="EL63" s="51"/>
      <c r="EM63" s="66">
        <f t="shared" si="8"/>
        <v>111864559</v>
      </c>
    </row>
    <row r="64" spans="2:143"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
      <c r="B65" s="70" t="s">
        <v>117</v>
      </c>
      <c r="C65" s="41"/>
    </row>
    <row r="66" spans="2:143" s="3" customFormat="1" ht="15" x14ac:dyDescent="0.25">
      <c r="B66" s="100" t="s">
        <v>12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20</v>
      </c>
      <c r="CA66" s="97">
        <v>2020</v>
      </c>
      <c r="CB66" s="97"/>
      <c r="CC66" s="97"/>
      <c r="CD66" s="97"/>
      <c r="CE66" s="97"/>
      <c r="CF66" s="97"/>
      <c r="CG66" s="97"/>
      <c r="CH66" s="97"/>
      <c r="CI66" s="97"/>
      <c r="CJ66" s="97"/>
      <c r="CK66" s="97"/>
      <c r="CL66" s="97"/>
      <c r="CM66" s="98" t="s">
        <v>21</v>
      </c>
      <c r="CN66" s="97">
        <v>2021</v>
      </c>
      <c r="CO66" s="97"/>
      <c r="CP66" s="97"/>
      <c r="CQ66" s="97"/>
      <c r="CR66" s="97"/>
      <c r="CS66" s="97"/>
      <c r="CT66" s="97"/>
      <c r="CU66" s="97"/>
      <c r="CV66" s="97"/>
      <c r="CW66" s="97"/>
      <c r="CX66" s="97"/>
      <c r="CY66" s="97"/>
      <c r="CZ66" s="98" t="s">
        <v>22</v>
      </c>
      <c r="DA66" s="97">
        <v>2022</v>
      </c>
      <c r="DB66" s="97"/>
      <c r="DC66" s="97"/>
      <c r="DD66" s="97"/>
      <c r="DE66" s="97"/>
      <c r="DF66" s="97"/>
      <c r="DG66" s="97"/>
      <c r="DH66" s="97"/>
      <c r="DI66" s="97"/>
      <c r="DJ66" s="97"/>
      <c r="DK66" s="97"/>
      <c r="DL66" s="97"/>
      <c r="DM66" s="98" t="s">
        <v>23</v>
      </c>
      <c r="DN66" s="97">
        <v>2023</v>
      </c>
      <c r="DO66" s="97"/>
      <c r="DP66" s="97"/>
      <c r="DQ66" s="97"/>
      <c r="DR66" s="97"/>
      <c r="DS66" s="97"/>
      <c r="DT66" s="97"/>
      <c r="DU66" s="97"/>
      <c r="DV66" s="97"/>
      <c r="DW66" s="97"/>
      <c r="DX66" s="97"/>
      <c r="DY66" s="97"/>
      <c r="DZ66" s="98" t="s">
        <v>24</v>
      </c>
      <c r="EA66" s="97">
        <v>2024</v>
      </c>
      <c r="EB66" s="97"/>
      <c r="EC66" s="97"/>
      <c r="ED66" s="97"/>
      <c r="EE66" s="97"/>
      <c r="EF66" s="97"/>
      <c r="EG66" s="97"/>
      <c r="EH66" s="97"/>
      <c r="EI66" s="97"/>
      <c r="EJ66" s="97"/>
      <c r="EK66" s="97"/>
      <c r="EL66" s="97"/>
      <c r="EM66" s="98" t="s">
        <v>153</v>
      </c>
    </row>
    <row r="67" spans="2:143" s="3" customFormat="1" ht="30" x14ac:dyDescent="0.2">
      <c r="B67" s="101"/>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99"/>
      <c r="CA67" s="11" t="s">
        <v>25</v>
      </c>
      <c r="CB67" s="11" t="s">
        <v>26</v>
      </c>
      <c r="CC67" s="11" t="s">
        <v>27</v>
      </c>
      <c r="CD67" s="11" t="s">
        <v>28</v>
      </c>
      <c r="CE67" s="11" t="s">
        <v>29</v>
      </c>
      <c r="CF67" s="11" t="s">
        <v>30</v>
      </c>
      <c r="CG67" s="11" t="s">
        <v>31</v>
      </c>
      <c r="CH67" s="11" t="s">
        <v>32</v>
      </c>
      <c r="CI67" s="11" t="s">
        <v>33</v>
      </c>
      <c r="CJ67" s="11" t="s">
        <v>34</v>
      </c>
      <c r="CK67" s="11" t="s">
        <v>35</v>
      </c>
      <c r="CL67" s="11" t="s">
        <v>36</v>
      </c>
      <c r="CM67" s="99"/>
      <c r="CN67" s="11" t="s">
        <v>25</v>
      </c>
      <c r="CO67" s="11" t="s">
        <v>26</v>
      </c>
      <c r="CP67" s="11" t="s">
        <v>27</v>
      </c>
      <c r="CQ67" s="11" t="s">
        <v>28</v>
      </c>
      <c r="CR67" s="11" t="s">
        <v>29</v>
      </c>
      <c r="CS67" s="11" t="s">
        <v>30</v>
      </c>
      <c r="CT67" s="11" t="s">
        <v>31</v>
      </c>
      <c r="CU67" s="11" t="s">
        <v>32</v>
      </c>
      <c r="CV67" s="11" t="s">
        <v>33</v>
      </c>
      <c r="CW67" s="11" t="s">
        <v>34</v>
      </c>
      <c r="CX67" s="11" t="s">
        <v>35</v>
      </c>
      <c r="CY67" s="11" t="s">
        <v>36</v>
      </c>
      <c r="CZ67" s="99"/>
      <c r="DA67" s="11" t="s">
        <v>25</v>
      </c>
      <c r="DB67" s="11" t="s">
        <v>26</v>
      </c>
      <c r="DC67" s="11" t="s">
        <v>27</v>
      </c>
      <c r="DD67" s="11" t="s">
        <v>28</v>
      </c>
      <c r="DE67" s="11" t="s">
        <v>29</v>
      </c>
      <c r="DF67" s="11" t="s">
        <v>30</v>
      </c>
      <c r="DG67" s="11" t="s">
        <v>31</v>
      </c>
      <c r="DH67" s="11" t="s">
        <v>32</v>
      </c>
      <c r="DI67" s="11" t="s">
        <v>33</v>
      </c>
      <c r="DJ67" s="11" t="s">
        <v>34</v>
      </c>
      <c r="DK67" s="11" t="s">
        <v>35</v>
      </c>
      <c r="DL67" s="11" t="s">
        <v>36</v>
      </c>
      <c r="DM67" s="99"/>
      <c r="DN67" s="11" t="s">
        <v>25</v>
      </c>
      <c r="DO67" s="11" t="s">
        <v>26</v>
      </c>
      <c r="DP67" s="11" t="s">
        <v>27</v>
      </c>
      <c r="DQ67" s="11" t="s">
        <v>28</v>
      </c>
      <c r="DR67" s="11" t="s">
        <v>29</v>
      </c>
      <c r="DS67" s="11" t="s">
        <v>30</v>
      </c>
      <c r="DT67" s="11" t="s">
        <v>31</v>
      </c>
      <c r="DU67" s="11" t="s">
        <v>32</v>
      </c>
      <c r="DV67" s="11" t="s">
        <v>33</v>
      </c>
      <c r="DW67" s="11" t="s">
        <v>34</v>
      </c>
      <c r="DX67" s="11" t="s">
        <v>35</v>
      </c>
      <c r="DY67" s="11" t="s">
        <v>36</v>
      </c>
      <c r="DZ67" s="99"/>
      <c r="EA67" s="11" t="s">
        <v>25</v>
      </c>
      <c r="EB67" s="11" t="s">
        <v>26</v>
      </c>
      <c r="EC67" s="11" t="s">
        <v>27</v>
      </c>
      <c r="ED67" s="11" t="s">
        <v>28</v>
      </c>
      <c r="EE67" s="11" t="s">
        <v>29</v>
      </c>
      <c r="EF67" s="11" t="s">
        <v>30</v>
      </c>
      <c r="EG67" s="11" t="s">
        <v>31</v>
      </c>
      <c r="EH67" s="11" t="s">
        <v>32</v>
      </c>
      <c r="EI67" s="11" t="s">
        <v>33</v>
      </c>
      <c r="EJ67" s="11" t="s">
        <v>34</v>
      </c>
      <c r="EK67" s="11" t="s">
        <v>35</v>
      </c>
      <c r="EL67" s="11" t="s">
        <v>36</v>
      </c>
      <c r="EM67" s="99"/>
    </row>
    <row r="68" spans="2:143" s="33" customFormat="1" ht="15" customHeight="1" x14ac:dyDescent="0.2">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c r="EG68" s="51"/>
      <c r="EH68" s="51"/>
      <c r="EI68" s="51"/>
      <c r="EJ68" s="51"/>
      <c r="EK68" s="51"/>
      <c r="EL68" s="51"/>
      <c r="EM68" s="66">
        <f>SUM(EA68:EL68)</f>
        <v>2256277.8808474578</v>
      </c>
    </row>
    <row r="69" spans="2:143" s="33" customFormat="1" ht="15" customHeight="1" x14ac:dyDescent="0.2">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c r="EG69" s="51"/>
      <c r="EH69" s="51"/>
      <c r="EI69" s="51"/>
      <c r="EJ69" s="51"/>
      <c r="EK69" s="51"/>
      <c r="EL69" s="51"/>
      <c r="EM69" s="66">
        <f>SUM(EA69:EL69)</f>
        <v>468932.62</v>
      </c>
    </row>
    <row r="70" spans="2:143" s="33" customFormat="1" ht="15" customHeight="1" x14ac:dyDescent="0.2">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c r="EG70" s="51"/>
      <c r="EH70" s="51"/>
      <c r="EI70" s="51"/>
      <c r="EJ70" s="51"/>
      <c r="EK70" s="51"/>
      <c r="EL70" s="51"/>
      <c r="EM70" s="66">
        <f>SUM(EA70:EL70)</f>
        <v>719176.47</v>
      </c>
    </row>
    <row r="71" spans="2:143" s="33" customFormat="1" ht="15" customHeight="1" x14ac:dyDescent="0.2">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c r="EG71" s="51"/>
      <c r="EH71" s="51"/>
      <c r="EI71" s="51"/>
      <c r="EJ71" s="51"/>
      <c r="EK71" s="51"/>
      <c r="EL71" s="51"/>
      <c r="EM71" s="66">
        <f>SUM(EA71:EL71)</f>
        <v>1981.29</v>
      </c>
    </row>
    <row r="72" spans="2:143"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
      <c r="B73" s="70" t="s">
        <v>123</v>
      </c>
      <c r="C73" s="41"/>
    </row>
    <row r="74" spans="2:143" s="3" customFormat="1" ht="15" x14ac:dyDescent="0.25">
      <c r="B74" s="100" t="s">
        <v>12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20</v>
      </c>
      <c r="CA74" s="97">
        <v>2020</v>
      </c>
      <c r="CB74" s="97"/>
      <c r="CC74" s="97"/>
      <c r="CD74" s="97"/>
      <c r="CE74" s="97"/>
      <c r="CF74" s="97"/>
      <c r="CG74" s="97"/>
      <c r="CH74" s="97"/>
      <c r="CI74" s="97"/>
      <c r="CJ74" s="97"/>
      <c r="CK74" s="97"/>
      <c r="CL74" s="97"/>
      <c r="CM74" s="98" t="s">
        <v>21</v>
      </c>
      <c r="CN74" s="97">
        <v>2021</v>
      </c>
      <c r="CO74" s="97"/>
      <c r="CP74" s="97"/>
      <c r="CQ74" s="97"/>
      <c r="CR74" s="97"/>
      <c r="CS74" s="97"/>
      <c r="CT74" s="97"/>
      <c r="CU74" s="97"/>
      <c r="CV74" s="97"/>
      <c r="CW74" s="97"/>
      <c r="CX74" s="97"/>
      <c r="CY74" s="97"/>
      <c r="CZ74" s="98" t="s">
        <v>22</v>
      </c>
      <c r="DA74" s="97">
        <v>2022</v>
      </c>
      <c r="DB74" s="97"/>
      <c r="DC74" s="97"/>
      <c r="DD74" s="97"/>
      <c r="DE74" s="97"/>
      <c r="DF74" s="97"/>
      <c r="DG74" s="97"/>
      <c r="DH74" s="97"/>
      <c r="DI74" s="97"/>
      <c r="DJ74" s="97"/>
      <c r="DK74" s="97"/>
      <c r="DL74" s="97"/>
      <c r="DM74" s="98" t="s">
        <v>23</v>
      </c>
      <c r="DN74" s="97">
        <v>2023</v>
      </c>
      <c r="DO74" s="97"/>
      <c r="DP74" s="97"/>
      <c r="DQ74" s="97"/>
      <c r="DR74" s="97"/>
      <c r="DS74" s="97"/>
      <c r="DT74" s="97"/>
      <c r="DU74" s="97"/>
      <c r="DV74" s="97"/>
      <c r="DW74" s="97"/>
      <c r="DX74" s="97"/>
      <c r="DY74" s="97"/>
      <c r="DZ74" s="98" t="s">
        <v>24</v>
      </c>
      <c r="EA74" s="97">
        <v>2024</v>
      </c>
      <c r="EB74" s="97"/>
      <c r="EC74" s="97"/>
      <c r="ED74" s="97"/>
      <c r="EE74" s="97"/>
      <c r="EF74" s="97"/>
      <c r="EG74" s="97"/>
      <c r="EH74" s="97"/>
      <c r="EI74" s="97"/>
      <c r="EJ74" s="97"/>
      <c r="EK74" s="97"/>
      <c r="EL74" s="97"/>
      <c r="EM74" s="98" t="s">
        <v>153</v>
      </c>
    </row>
    <row r="75" spans="2:143" s="3" customFormat="1" ht="30" x14ac:dyDescent="0.2">
      <c r="B75" s="101"/>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99"/>
      <c r="CA75" s="11" t="s">
        <v>25</v>
      </c>
      <c r="CB75" s="11" t="s">
        <v>26</v>
      </c>
      <c r="CC75" s="11" t="s">
        <v>27</v>
      </c>
      <c r="CD75" s="11" t="s">
        <v>28</v>
      </c>
      <c r="CE75" s="11" t="s">
        <v>29</v>
      </c>
      <c r="CF75" s="11" t="s">
        <v>30</v>
      </c>
      <c r="CG75" s="11" t="s">
        <v>31</v>
      </c>
      <c r="CH75" s="11" t="s">
        <v>32</v>
      </c>
      <c r="CI75" s="11" t="s">
        <v>33</v>
      </c>
      <c r="CJ75" s="11" t="s">
        <v>34</v>
      </c>
      <c r="CK75" s="11" t="s">
        <v>35</v>
      </c>
      <c r="CL75" s="11" t="s">
        <v>36</v>
      </c>
      <c r="CM75" s="99"/>
      <c r="CN75" s="11" t="s">
        <v>25</v>
      </c>
      <c r="CO75" s="11" t="s">
        <v>26</v>
      </c>
      <c r="CP75" s="11" t="s">
        <v>27</v>
      </c>
      <c r="CQ75" s="11" t="s">
        <v>28</v>
      </c>
      <c r="CR75" s="11" t="s">
        <v>29</v>
      </c>
      <c r="CS75" s="11" t="s">
        <v>30</v>
      </c>
      <c r="CT75" s="11" t="s">
        <v>31</v>
      </c>
      <c r="CU75" s="11" t="s">
        <v>32</v>
      </c>
      <c r="CV75" s="11" t="s">
        <v>33</v>
      </c>
      <c r="CW75" s="11" t="s">
        <v>34</v>
      </c>
      <c r="CX75" s="11" t="s">
        <v>35</v>
      </c>
      <c r="CY75" s="11" t="s">
        <v>36</v>
      </c>
      <c r="CZ75" s="99"/>
      <c r="DA75" s="11" t="s">
        <v>25</v>
      </c>
      <c r="DB75" s="11" t="s">
        <v>26</v>
      </c>
      <c r="DC75" s="11" t="s">
        <v>27</v>
      </c>
      <c r="DD75" s="11" t="s">
        <v>28</v>
      </c>
      <c r="DE75" s="11" t="s">
        <v>29</v>
      </c>
      <c r="DF75" s="11" t="s">
        <v>30</v>
      </c>
      <c r="DG75" s="11" t="s">
        <v>31</v>
      </c>
      <c r="DH75" s="11" t="s">
        <v>32</v>
      </c>
      <c r="DI75" s="11" t="s">
        <v>33</v>
      </c>
      <c r="DJ75" s="11" t="s">
        <v>34</v>
      </c>
      <c r="DK75" s="11" t="s">
        <v>35</v>
      </c>
      <c r="DL75" s="11" t="s">
        <v>36</v>
      </c>
      <c r="DM75" s="99"/>
      <c r="DN75" s="11" t="s">
        <v>25</v>
      </c>
      <c r="DO75" s="11" t="s">
        <v>26</v>
      </c>
      <c r="DP75" s="11" t="s">
        <v>27</v>
      </c>
      <c r="DQ75" s="11" t="s">
        <v>28</v>
      </c>
      <c r="DR75" s="11" t="s">
        <v>29</v>
      </c>
      <c r="DS75" s="11" t="s">
        <v>30</v>
      </c>
      <c r="DT75" s="11" t="s">
        <v>31</v>
      </c>
      <c r="DU75" s="11" t="s">
        <v>32</v>
      </c>
      <c r="DV75" s="11" t="s">
        <v>33</v>
      </c>
      <c r="DW75" s="11" t="s">
        <v>34</v>
      </c>
      <c r="DX75" s="11" t="s">
        <v>35</v>
      </c>
      <c r="DY75" s="11" t="s">
        <v>36</v>
      </c>
      <c r="DZ75" s="99"/>
      <c r="EA75" s="11" t="s">
        <v>25</v>
      </c>
      <c r="EB75" s="11" t="s">
        <v>26</v>
      </c>
      <c r="EC75" s="11" t="s">
        <v>27</v>
      </c>
      <c r="ED75" s="11" t="s">
        <v>28</v>
      </c>
      <c r="EE75" s="11" t="s">
        <v>29</v>
      </c>
      <c r="EF75" s="11" t="s">
        <v>30</v>
      </c>
      <c r="EG75" s="11" t="s">
        <v>31</v>
      </c>
      <c r="EH75" s="11" t="s">
        <v>32</v>
      </c>
      <c r="EI75" s="11" t="s">
        <v>33</v>
      </c>
      <c r="EJ75" s="11" t="s">
        <v>34</v>
      </c>
      <c r="EK75" s="11" t="s">
        <v>35</v>
      </c>
      <c r="EL75" s="11" t="s">
        <v>36</v>
      </c>
      <c r="EM75" s="99"/>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14973.085999999999</v>
      </c>
      <c r="ED76" s="73">
        <f t="shared" si="25"/>
        <v>15826.034000000001</v>
      </c>
      <c r="EE76" s="73">
        <f t="shared" si="25"/>
        <v>16319.614999999998</v>
      </c>
      <c r="EF76" s="73">
        <f t="shared" si="25"/>
        <v>0</v>
      </c>
      <c r="EG76" s="73">
        <f t="shared" si="25"/>
        <v>0</v>
      </c>
      <c r="EH76" s="73">
        <f t="shared" si="25"/>
        <v>0</v>
      </c>
      <c r="EI76" s="73">
        <f t="shared" si="25"/>
        <v>0</v>
      </c>
      <c r="EJ76" s="73">
        <f t="shared" si="25"/>
        <v>0</v>
      </c>
      <c r="EK76" s="73">
        <f t="shared" si="25"/>
        <v>0</v>
      </c>
      <c r="EL76" s="73">
        <f t="shared" si="25"/>
        <v>0</v>
      </c>
      <c r="EM76" s="73">
        <f>+SUM(EM77:EM102)</f>
        <v>76177.864000000001</v>
      </c>
    </row>
    <row r="77" spans="2:143" s="33" customFormat="1" ht="15" customHeight="1" x14ac:dyDescent="0.2">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c r="EG77" s="36"/>
      <c r="EH77" s="36"/>
      <c r="EI77" s="36"/>
      <c r="EJ77" s="36"/>
      <c r="EK77" s="36"/>
      <c r="EL77" s="36"/>
      <c r="EM77" s="66">
        <f>SUM(EA77:EL77)</f>
        <v>4933.3580000000002</v>
      </c>
    </row>
    <row r="78" spans="2:143" s="33" customFormat="1" ht="15" customHeight="1" x14ac:dyDescent="0.2">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v>268.65899999999999</v>
      </c>
      <c r="ED78" s="36">
        <v>302.71499999999997</v>
      </c>
      <c r="EE78" s="36">
        <v>312.80099999999999</v>
      </c>
      <c r="EF78" s="36"/>
      <c r="EG78" s="36"/>
      <c r="EH78" s="36"/>
      <c r="EI78" s="36"/>
      <c r="EJ78" s="36"/>
      <c r="EK78" s="36"/>
      <c r="EL78" s="36"/>
      <c r="EM78" s="66">
        <f t="shared" ref="EM78:EM102" si="30">SUM(EA78:EL78)</f>
        <v>1421.0649999999998</v>
      </c>
    </row>
    <row r="79" spans="2:143" s="33" customFormat="1" ht="15" customHeight="1" x14ac:dyDescent="0.2">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v>303.67500000000001</v>
      </c>
      <c r="ED79" s="36">
        <v>320.56799999999998</v>
      </c>
      <c r="EE79" s="36">
        <v>331.91800000000001</v>
      </c>
      <c r="EF79" s="36"/>
      <c r="EG79" s="36"/>
      <c r="EH79" s="36"/>
      <c r="EI79" s="36"/>
      <c r="EJ79" s="36"/>
      <c r="EK79" s="36"/>
      <c r="EL79" s="36"/>
      <c r="EM79" s="66">
        <f t="shared" si="30"/>
        <v>1554.7359999999999</v>
      </c>
    </row>
    <row r="80" spans="2:143" s="33" customFormat="1" ht="15" customHeight="1" x14ac:dyDescent="0.2">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v>572.45299999999997</v>
      </c>
      <c r="ED80" s="36">
        <v>591.35599999999999</v>
      </c>
      <c r="EE80" s="36">
        <v>609.79499999999996</v>
      </c>
      <c r="EF80" s="36"/>
      <c r="EG80" s="36"/>
      <c r="EH80" s="36"/>
      <c r="EI80" s="36"/>
      <c r="EJ80" s="36"/>
      <c r="EK80" s="36"/>
      <c r="EL80" s="36"/>
      <c r="EM80" s="66">
        <f t="shared" si="30"/>
        <v>2873.1819999999998</v>
      </c>
    </row>
    <row r="81" spans="2:143" s="33" customFormat="1" ht="15" customHeight="1" x14ac:dyDescent="0.2">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v>482.77</v>
      </c>
      <c r="ED81" s="36">
        <v>505.99200000000002</v>
      </c>
      <c r="EE81" s="36">
        <v>494.75900000000001</v>
      </c>
      <c r="EF81" s="36"/>
      <c r="EG81" s="36"/>
      <c r="EH81" s="36"/>
      <c r="EI81" s="36"/>
      <c r="EJ81" s="36"/>
      <c r="EK81" s="36"/>
      <c r="EL81" s="36"/>
      <c r="EM81" s="66">
        <f t="shared" si="30"/>
        <v>2423.723</v>
      </c>
    </row>
    <row r="82" spans="2:143" s="33" customFormat="1" ht="15" customHeight="1" x14ac:dyDescent="0.2">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v>414.70800000000003</v>
      </c>
      <c r="ED82" s="36">
        <v>439.10300000000001</v>
      </c>
      <c r="EE82" s="36">
        <v>457.81400000000002</v>
      </c>
      <c r="EF82" s="36"/>
      <c r="EG82" s="36"/>
      <c r="EH82" s="36"/>
      <c r="EI82" s="36"/>
      <c r="EJ82" s="36"/>
      <c r="EK82" s="36"/>
      <c r="EL82" s="36"/>
      <c r="EM82" s="66">
        <f t="shared" si="30"/>
        <v>2104.0340000000001</v>
      </c>
    </row>
    <row r="83" spans="2:143" s="33" customFormat="1" ht="15" customHeight="1" x14ac:dyDescent="0.2">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v>585.44000000000005</v>
      </c>
      <c r="ED83" s="36">
        <v>598.00400000000002</v>
      </c>
      <c r="EE83" s="36">
        <v>622.596</v>
      </c>
      <c r="EF83" s="36"/>
      <c r="EG83" s="36"/>
      <c r="EH83" s="36"/>
      <c r="EI83" s="36"/>
      <c r="EJ83" s="36"/>
      <c r="EK83" s="36"/>
      <c r="EL83" s="36"/>
      <c r="EM83" s="66">
        <f t="shared" si="30"/>
        <v>2949.8040000000001</v>
      </c>
    </row>
    <row r="84" spans="2:143" s="33" customFormat="1" ht="15" customHeight="1" x14ac:dyDescent="0.2">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v>270.738</v>
      </c>
      <c r="ED84" s="36">
        <v>300.10300000000001</v>
      </c>
      <c r="EE84" s="36">
        <v>308.798</v>
      </c>
      <c r="EF84" s="36"/>
      <c r="EG84" s="36"/>
      <c r="EH84" s="36"/>
      <c r="EI84" s="36"/>
      <c r="EJ84" s="36"/>
      <c r="EK84" s="36"/>
      <c r="EL84" s="36"/>
      <c r="EM84" s="66">
        <f t="shared" si="30"/>
        <v>1400.931</v>
      </c>
    </row>
    <row r="85" spans="2:143" s="33" customFormat="1" ht="15" customHeight="1" x14ac:dyDescent="0.2">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v>307.71199999999999</v>
      </c>
      <c r="ED85" s="36">
        <v>331.50799999999998</v>
      </c>
      <c r="EE85" s="36">
        <v>335.89699999999999</v>
      </c>
      <c r="EF85" s="36"/>
      <c r="EG85" s="36"/>
      <c r="EH85" s="36"/>
      <c r="EI85" s="36"/>
      <c r="EJ85" s="36"/>
      <c r="EK85" s="36"/>
      <c r="EL85" s="36"/>
      <c r="EM85" s="66">
        <f t="shared" si="30"/>
        <v>1577.982</v>
      </c>
    </row>
    <row r="86" spans="2:143" s="33" customFormat="1" ht="15" customHeight="1" x14ac:dyDescent="0.2">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v>564.00300000000004</v>
      </c>
      <c r="ED86" s="36">
        <v>614.68299999999999</v>
      </c>
      <c r="EE86" s="36">
        <v>622.46299999999997</v>
      </c>
      <c r="EF86" s="36"/>
      <c r="EG86" s="36"/>
      <c r="EH86" s="36"/>
      <c r="EI86" s="36"/>
      <c r="EJ86" s="36"/>
      <c r="EK86" s="36"/>
      <c r="EL86" s="36"/>
      <c r="EM86" s="66">
        <f t="shared" si="30"/>
        <v>2902.616</v>
      </c>
    </row>
    <row r="87" spans="2:143" s="33" customFormat="1" ht="15" customHeight="1" x14ac:dyDescent="0.2">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v>806.85400000000004</v>
      </c>
      <c r="ED87" s="36">
        <v>883.21199999999999</v>
      </c>
      <c r="EE87" s="36">
        <v>881.43700000000001</v>
      </c>
      <c r="EF87" s="36"/>
      <c r="EG87" s="36"/>
      <c r="EH87" s="36"/>
      <c r="EI87" s="36"/>
      <c r="EJ87" s="36"/>
      <c r="EK87" s="36"/>
      <c r="EL87" s="36"/>
      <c r="EM87" s="66">
        <f t="shared" si="30"/>
        <v>4139.8130000000001</v>
      </c>
    </row>
    <row r="88" spans="2:143" s="33" customFormat="1" ht="15" customHeight="1" x14ac:dyDescent="0.2">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v>288.49</v>
      </c>
      <c r="ED88" s="36">
        <v>309.11799999999999</v>
      </c>
      <c r="EE88" s="36">
        <v>314.27499999999998</v>
      </c>
      <c r="EF88" s="36"/>
      <c r="EG88" s="36"/>
      <c r="EH88" s="36"/>
      <c r="EI88" s="36"/>
      <c r="EJ88" s="36"/>
      <c r="EK88" s="36"/>
      <c r="EL88" s="36"/>
      <c r="EM88" s="66">
        <f t="shared" si="30"/>
        <v>1477.357</v>
      </c>
    </row>
    <row r="89" spans="2:143" s="33" customFormat="1" ht="15" customHeight="1" x14ac:dyDescent="0.2">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v>1240.644</v>
      </c>
      <c r="ED89" s="36">
        <v>1372.5719999999999</v>
      </c>
      <c r="EE89" s="36">
        <v>1379.8869999999999</v>
      </c>
      <c r="EF89" s="36"/>
      <c r="EG89" s="36"/>
      <c r="EH89" s="36"/>
      <c r="EI89" s="36"/>
      <c r="EJ89" s="36"/>
      <c r="EK89" s="36"/>
      <c r="EL89" s="36"/>
      <c r="EM89" s="66">
        <f t="shared" si="30"/>
        <v>6384.63</v>
      </c>
    </row>
    <row r="90" spans="2:143" s="33" customFormat="1" ht="15" customHeight="1" x14ac:dyDescent="0.2">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v>513.70600000000002</v>
      </c>
      <c r="ED90" s="36">
        <v>533.65300000000002</v>
      </c>
      <c r="EE90" s="36">
        <v>541.98099999999999</v>
      </c>
      <c r="EF90" s="36"/>
      <c r="EG90" s="36"/>
      <c r="EH90" s="36"/>
      <c r="EI90" s="36"/>
      <c r="EJ90" s="36"/>
      <c r="EK90" s="36"/>
      <c r="EL90" s="36"/>
      <c r="EM90" s="66">
        <f t="shared" si="30"/>
        <v>2627.8239999999996</v>
      </c>
    </row>
    <row r="91" spans="2:143" s="33" customFormat="1" ht="15" customHeight="1" x14ac:dyDescent="0.2">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v>1321.492</v>
      </c>
      <c r="ED91" s="36">
        <v>1328.404</v>
      </c>
      <c r="EE91" s="36">
        <v>1519.752</v>
      </c>
      <c r="EF91" s="36"/>
      <c r="EG91" s="36"/>
      <c r="EH91" s="36"/>
      <c r="EI91" s="36"/>
      <c r="EJ91" s="36"/>
      <c r="EK91" s="36"/>
      <c r="EL91" s="36"/>
      <c r="EM91" s="66">
        <f t="shared" si="30"/>
        <v>6676.3739999999998</v>
      </c>
    </row>
    <row r="92" spans="2:143" s="33" customFormat="1" ht="15" customHeight="1" x14ac:dyDescent="0.2">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v>1195.614</v>
      </c>
      <c r="ED92" s="36">
        <v>1310.1600000000001</v>
      </c>
      <c r="EE92" s="36">
        <v>1340.8820000000001</v>
      </c>
      <c r="EF92" s="36"/>
      <c r="EG92" s="36"/>
      <c r="EH92" s="36"/>
      <c r="EI92" s="36"/>
      <c r="EJ92" s="36"/>
      <c r="EK92" s="36"/>
      <c r="EL92" s="36"/>
      <c r="EM92" s="66">
        <f t="shared" si="30"/>
        <v>6118.91</v>
      </c>
    </row>
    <row r="93" spans="2:143" s="33" customFormat="1" ht="15" customHeight="1" x14ac:dyDescent="0.2">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v>51.628</v>
      </c>
      <c r="ED93" s="36">
        <v>52.773000000000003</v>
      </c>
      <c r="EE93" s="36">
        <v>60.276000000000003</v>
      </c>
      <c r="EF93" s="36"/>
      <c r="EG93" s="36"/>
      <c r="EH93" s="36"/>
      <c r="EI93" s="36"/>
      <c r="EJ93" s="36"/>
      <c r="EK93" s="36"/>
      <c r="EL93" s="36"/>
      <c r="EM93" s="66">
        <f t="shared" si="30"/>
        <v>262.22699999999998</v>
      </c>
    </row>
    <row r="94" spans="2:143" s="33" customFormat="1" ht="15" customHeight="1" x14ac:dyDescent="0.2">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v>156.55199999999999</v>
      </c>
      <c r="ED94" s="36">
        <v>162.852</v>
      </c>
      <c r="EE94" s="36">
        <v>172.95099999999999</v>
      </c>
      <c r="EF94" s="36"/>
      <c r="EG94" s="36"/>
      <c r="EH94" s="36"/>
      <c r="EI94" s="36"/>
      <c r="EJ94" s="36"/>
      <c r="EK94" s="36"/>
      <c r="EL94" s="36"/>
      <c r="EM94" s="66">
        <f t="shared" si="30"/>
        <v>791.60800000000006</v>
      </c>
    </row>
    <row r="95" spans="2:143" s="33" customFormat="1" ht="15" customHeight="1" x14ac:dyDescent="0.2">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v>696.62099999999998</v>
      </c>
      <c r="ED95" s="36">
        <v>716.80399999999997</v>
      </c>
      <c r="EE95" s="36">
        <v>738.2</v>
      </c>
      <c r="EF95" s="36"/>
      <c r="EG95" s="36"/>
      <c r="EH95" s="36"/>
      <c r="EI95" s="36"/>
      <c r="EJ95" s="36"/>
      <c r="EK95" s="36"/>
      <c r="EL95" s="36"/>
      <c r="EM95" s="66">
        <f t="shared" si="30"/>
        <v>3491.183</v>
      </c>
    </row>
    <row r="96" spans="2:143" s="33" customFormat="1" ht="15" customHeight="1" x14ac:dyDescent="0.2">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v>437.04899999999998</v>
      </c>
      <c r="ED96" s="36">
        <v>459.41800000000001</v>
      </c>
      <c r="EE96" s="36">
        <v>476.12299999999999</v>
      </c>
      <c r="EF96" s="36"/>
      <c r="EG96" s="36"/>
      <c r="EH96" s="36"/>
      <c r="EI96" s="36"/>
      <c r="EJ96" s="36"/>
      <c r="EK96" s="36"/>
      <c r="EL96" s="36"/>
      <c r="EM96" s="66">
        <f t="shared" si="30"/>
        <v>2209.1130000000003</v>
      </c>
    </row>
    <row r="97" spans="2:143" s="33" customFormat="1" ht="15" customHeight="1" x14ac:dyDescent="0.2">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v>473.99</v>
      </c>
      <c r="ED97" s="36">
        <v>475.197</v>
      </c>
      <c r="EE97" s="36">
        <v>492.94499999999999</v>
      </c>
      <c r="EF97" s="36"/>
      <c r="EG97" s="36"/>
      <c r="EH97" s="36"/>
      <c r="EI97" s="36"/>
      <c r="EJ97" s="36"/>
      <c r="EK97" s="36"/>
      <c r="EL97" s="36"/>
      <c r="EM97" s="66">
        <f t="shared" si="30"/>
        <v>2409.8910000000001</v>
      </c>
    </row>
    <row r="98" spans="2:143" s="33" customFormat="1" ht="15" customHeight="1" x14ac:dyDescent="0.2">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v>352.35399999999998</v>
      </c>
      <c r="ED98" s="36">
        <v>362.05500000000001</v>
      </c>
      <c r="EE98" s="36">
        <v>372.7</v>
      </c>
      <c r="EF98" s="36"/>
      <c r="EG98" s="36"/>
      <c r="EH98" s="36"/>
      <c r="EI98" s="36"/>
      <c r="EJ98" s="36"/>
      <c r="EK98" s="36"/>
      <c r="EL98" s="36"/>
      <c r="EM98" s="66">
        <f t="shared" si="30"/>
        <v>1769.0510000000002</v>
      </c>
    </row>
    <row r="99" spans="2:143" s="33" customFormat="1" ht="15" customHeight="1" x14ac:dyDescent="0.2">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v>468.92099999999999</v>
      </c>
      <c r="ED99" s="36">
        <v>524.47199999999998</v>
      </c>
      <c r="EE99" s="36">
        <v>525.13300000000004</v>
      </c>
      <c r="EF99" s="36"/>
      <c r="EG99" s="36"/>
      <c r="EH99" s="36"/>
      <c r="EI99" s="36"/>
      <c r="EJ99" s="36"/>
      <c r="EK99" s="36"/>
      <c r="EL99" s="36"/>
      <c r="EM99" s="66">
        <f t="shared" si="30"/>
        <v>2421.8029999999999</v>
      </c>
    </row>
    <row r="100" spans="2:143" s="33" customFormat="1" ht="15" customHeight="1" x14ac:dyDescent="0.2">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v>464.87400000000002</v>
      </c>
      <c r="ED100" s="36">
        <v>502.577</v>
      </c>
      <c r="EE100" s="36">
        <v>514.178</v>
      </c>
      <c r="EF100" s="36"/>
      <c r="EG100" s="36"/>
      <c r="EH100" s="36"/>
      <c r="EI100" s="36"/>
      <c r="EJ100" s="36"/>
      <c r="EK100" s="36"/>
      <c r="EL100" s="36"/>
      <c r="EM100" s="66">
        <f t="shared" si="30"/>
        <v>2386.2000000000003</v>
      </c>
    </row>
    <row r="101" spans="2:143" s="33" customFormat="1" ht="15" customHeight="1" x14ac:dyDescent="0.2">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v>458.11200000000002</v>
      </c>
      <c r="ED101" s="36">
        <v>457.59300000000002</v>
      </c>
      <c r="EE101" s="36">
        <v>466.04500000000002</v>
      </c>
      <c r="EF101" s="36"/>
      <c r="EG101" s="36"/>
      <c r="EH101" s="36"/>
      <c r="EI101" s="36"/>
      <c r="EJ101" s="36"/>
      <c r="EK101" s="36"/>
      <c r="EL101" s="36"/>
      <c r="EM101" s="66">
        <f t="shared" si="30"/>
        <v>2291.9120000000003</v>
      </c>
    </row>
    <row r="102" spans="2:143" s="33" customFormat="1" ht="15" customHeight="1" x14ac:dyDescent="0.2">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v>1307.653</v>
      </c>
      <c r="ED102" s="36">
        <v>1338.5540000000001</v>
      </c>
      <c r="EE102" s="36">
        <v>1385.5219999999999</v>
      </c>
      <c r="EF102" s="36"/>
      <c r="EG102" s="36"/>
      <c r="EH102" s="36"/>
      <c r="EI102" s="36"/>
      <c r="EJ102" s="36"/>
      <c r="EK102" s="36"/>
      <c r="EL102" s="36"/>
      <c r="EM102" s="66">
        <f t="shared" si="30"/>
        <v>6578.5370000000003</v>
      </c>
    </row>
    <row r="103" spans="2:143" s="33" customFormat="1" ht="15" customHeight="1" x14ac:dyDescent="0.2">
      <c r="B103" s="106" t="s">
        <v>151</v>
      </c>
      <c r="C103" s="41"/>
      <c r="AP103" s="57"/>
      <c r="AQ103" s="57"/>
    </row>
    <row r="104" spans="2:143" s="33" customFormat="1" ht="14.25" x14ac:dyDescent="0.2">
      <c r="B104" s="107"/>
      <c r="C104" s="41"/>
    </row>
    <row r="105" spans="2:143" s="33" customFormat="1" ht="14.25" x14ac:dyDescent="0.2">
      <c r="B105" s="107"/>
      <c r="C105" s="41"/>
    </row>
    <row r="106" spans="2:143" s="33" customFormat="1" ht="14.25" x14ac:dyDescent="0.2">
      <c r="C106" s="41"/>
      <c r="BZ106" s="33" t="s">
        <v>152</v>
      </c>
    </row>
    <row r="107" spans="2:143" s="33" customFormat="1" ht="14.25" x14ac:dyDescent="0.2">
      <c r="C107" s="41"/>
    </row>
    <row r="108" spans="2:143" s="33" customFormat="1" ht="14.25" x14ac:dyDescent="0.2">
      <c r="C108" s="41"/>
    </row>
    <row r="109" spans="2:143" s="33" customFormat="1" ht="14.25" x14ac:dyDescent="0.2">
      <c r="C109" s="41"/>
    </row>
    <row r="110" spans="2:143" s="33" customFormat="1" ht="14.25" x14ac:dyDescent="0.2">
      <c r="C110" s="41"/>
    </row>
  </sheetData>
  <sheetProtection sort="0" autoFilter="0"/>
  <mergeCells count="157">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Haybi Micaela Guillen Delgado</cp:lastModifiedBy>
  <cp:revision/>
  <dcterms:created xsi:type="dcterms:W3CDTF">2016-12-17T22:53:22Z</dcterms:created>
  <dcterms:modified xsi:type="dcterms:W3CDTF">2024-07-19T03:29:37Z</dcterms:modified>
  <cp:category/>
  <cp:contentStatus/>
</cp:coreProperties>
</file>